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tabRatio="601" firstSheet="5" activeTab="5"/>
  </bookViews>
  <sheets>
    <sheet name="July" sheetId="1" state="hidden" r:id="rId1"/>
    <sheet name="Sept." sheetId="2" state="hidden" r:id="rId2"/>
    <sheet name="October" sheetId="3" state="hidden" r:id="rId3"/>
    <sheet name="November" sheetId="4" state="hidden" r:id="rId4"/>
    <sheet name="December" sheetId="5" state="hidden" r:id="rId5"/>
    <sheet name="March" sheetId="6" r:id="rId6"/>
  </sheets>
  <definedNames>
    <definedName name="_xlnm.Print_Area" localSheetId="0">'July'!$A$96:$AC$141</definedName>
    <definedName name="_xlnm.Print_Area" localSheetId="5">'March'!$A$1:$AC$44</definedName>
  </definedNames>
  <calcPr fullCalcOnLoad="1"/>
</workbook>
</file>

<file path=xl/sharedStrings.xml><?xml version="1.0" encoding="utf-8"?>
<sst xmlns="http://schemas.openxmlformats.org/spreadsheetml/2006/main" count="549" uniqueCount="89">
  <si>
    <t>PS</t>
  </si>
  <si>
    <t>MOOE</t>
  </si>
  <si>
    <t>CO</t>
  </si>
  <si>
    <t>TOTAL</t>
  </si>
  <si>
    <t>GRAND TOTAL</t>
  </si>
  <si>
    <t>PARTICULARS</t>
  </si>
  <si>
    <t>Certified Correct:</t>
  </si>
  <si>
    <t>FUND 101</t>
  </si>
  <si>
    <t>MONTHLY REPORT OF DISBURSEMENT</t>
  </si>
  <si>
    <t>Approved by:</t>
  </si>
  <si>
    <t xml:space="preserve">         DATU TUNGKO M. SAIKOL</t>
  </si>
  <si>
    <t>FOR THE MONTH OF JULY 31, 2014</t>
  </si>
  <si>
    <t>Fin. Exp.</t>
  </si>
  <si>
    <t>CURRENT YEAR BUDGET</t>
  </si>
  <si>
    <t>PRIOR YEARS BUDGET</t>
  </si>
  <si>
    <t>TRUST LIABILITIES</t>
  </si>
  <si>
    <t>REMARKS</t>
  </si>
  <si>
    <t>6=(2+3+4+5)</t>
  </si>
  <si>
    <t>PRIOR YEAR'S ACCOUNTS PAYABLE</t>
  </si>
  <si>
    <t>CURRENT YEAR'S ACCOUNTS PAYABLE</t>
  </si>
  <si>
    <t>Fin Exp</t>
  </si>
  <si>
    <t>co</t>
  </si>
  <si>
    <t>Sub-Total</t>
  </si>
  <si>
    <t>Department:</t>
  </si>
  <si>
    <t>Agency:</t>
  </si>
  <si>
    <t>Operating Unit:</t>
  </si>
  <si>
    <t>Organization Code (UACS:</t>
  </si>
  <si>
    <t>Funding Source ( as clustered)</t>
  </si>
  <si>
    <t>DEPARTMENT OF ENVIRONMENT AND NATURAL RESOURCES</t>
  </si>
  <si>
    <t xml:space="preserve"> DENR REGIONAL OFFICE XII, KORONADAL CITY</t>
  </si>
  <si>
    <t>11=(7+8+9+10)</t>
  </si>
  <si>
    <t>17=(11+16)</t>
  </si>
  <si>
    <t>SUB-TOTAL</t>
  </si>
  <si>
    <t>18=(16+17)</t>
  </si>
  <si>
    <t>22=(19+20+21)</t>
  </si>
  <si>
    <t>27=(23+24+25+26)</t>
  </si>
  <si>
    <t>16=(12+13+14+15)</t>
  </si>
  <si>
    <t>Notice of cash Allocation</t>
  </si>
  <si>
    <t xml:space="preserve">       MDS Checks Issued</t>
  </si>
  <si>
    <t xml:space="preserve">       Advice to Debit Account</t>
  </si>
  <si>
    <t>Working  Fund (NCA issued to BTr)</t>
  </si>
  <si>
    <t>Tax Remittance Advices Issued (TRA)</t>
  </si>
  <si>
    <t>Cash Disbursement Ceiling (CDC)</t>
  </si>
  <si>
    <t>Non-Cash  Availment Authority (NCAA)</t>
  </si>
  <si>
    <t>Others (COT BT'r Docs Stamp,  etc.</t>
  </si>
  <si>
    <t xml:space="preserve">       SUMMARY</t>
  </si>
  <si>
    <t>As of Date</t>
  </si>
  <si>
    <t>Total Disbursement Authorities  Received</t>
  </si>
  <si>
    <t xml:space="preserve">     NCA </t>
  </si>
  <si>
    <t xml:space="preserve">     Working Fund </t>
  </si>
  <si>
    <t xml:space="preserve">     TRA</t>
  </si>
  <si>
    <t xml:space="preserve">     CDC</t>
  </si>
  <si>
    <t xml:space="preserve">     NCAA</t>
  </si>
  <si>
    <t xml:space="preserve">     Other s (CDT, BT'r, Doc Stamp, etc.)</t>
  </si>
  <si>
    <t xml:space="preserve">             Disbursements </t>
  </si>
  <si>
    <t xml:space="preserve">     Balance of Disbursement Authorities as of to date</t>
  </si>
  <si>
    <t xml:space="preserve">     Notes: The use of NTA is discouraged</t>
  </si>
  <si>
    <t xml:space="preserve">                Amount should tally.</t>
  </si>
  <si>
    <t>Total Disbursement Program</t>
  </si>
  <si>
    <t>Less: Actual Disbursement</t>
  </si>
  <si>
    <t>Previous Report June</t>
  </si>
  <si>
    <t>This Month July</t>
  </si>
  <si>
    <t>Less: Notice od Transfer Allocation (NTA issued)</t>
  </si>
  <si>
    <t>Total Disbursement Authorities Available</t>
  </si>
  <si>
    <t>Less Lapsed NCA</t>
  </si>
  <si>
    <t xml:space="preserve">                  Regional  Director</t>
  </si>
  <si>
    <t>FOR THE MONTH OF August 31, 2014</t>
  </si>
  <si>
    <t xml:space="preserve">     NCA /NTA</t>
  </si>
  <si>
    <t>Previous Report July</t>
  </si>
  <si>
    <t>This Month August</t>
  </si>
  <si>
    <t>GLORIA M. SILVEDERIO</t>
  </si>
  <si>
    <t xml:space="preserve">          Accountant II</t>
  </si>
  <si>
    <t>FOR THE MONTH OF Sept. 30, 2014</t>
  </si>
  <si>
    <t>Previous Report August</t>
  </si>
  <si>
    <t>This Month Sept.</t>
  </si>
  <si>
    <t>FOR THE MONTH OF October. 31, 2014</t>
  </si>
  <si>
    <t>Previous Report Sept.</t>
  </si>
  <si>
    <t>This Month Oct.</t>
  </si>
  <si>
    <t>FOR THE MONTH OF November. 30, 2014</t>
  </si>
  <si>
    <t>Previous Report Oct.</t>
  </si>
  <si>
    <t>This Month November.</t>
  </si>
  <si>
    <t>Previous Report November.</t>
  </si>
  <si>
    <t>This Month December.</t>
  </si>
  <si>
    <t>FOR THE MONTH OF December. 31, 2014</t>
  </si>
  <si>
    <t>Previous Report</t>
  </si>
  <si>
    <t>MOE</t>
  </si>
  <si>
    <t xml:space="preserve">          Accountant III</t>
  </si>
  <si>
    <t>FOR THE MONTH OF JUNE 1-30 2017</t>
  </si>
  <si>
    <t>This Month June</t>
  </si>
</sst>
</file>

<file path=xl/styles.xml><?xml version="1.0" encoding="utf-8"?>
<styleSheet xmlns="http://schemas.openxmlformats.org/spreadsheetml/2006/main">
  <numFmts count="2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Alignment="1">
      <alignment/>
    </xf>
    <xf numFmtId="43" fontId="0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3" fontId="0" fillId="0" borderId="0" xfId="42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4" fontId="4" fillId="0" borderId="14" xfId="0" applyNumberFormat="1" applyFont="1" applyFill="1" applyBorder="1" applyAlignment="1">
      <alignment/>
    </xf>
    <xf numFmtId="43" fontId="1" fillId="0" borderId="14" xfId="42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14" xfId="0" applyNumberFormat="1" applyFont="1" applyFill="1" applyBorder="1" applyAlignment="1">
      <alignment horizontal="left"/>
    </xf>
    <xf numFmtId="43" fontId="1" fillId="0" borderId="0" xfId="42" applyFont="1" applyBorder="1" applyAlignment="1">
      <alignment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14" fontId="1" fillId="0" borderId="14" xfId="0" applyNumberFormat="1" applyFont="1" applyFill="1" applyBorder="1" applyAlignment="1">
      <alignment/>
    </xf>
    <xf numFmtId="14" fontId="1" fillId="0" borderId="14" xfId="0" applyNumberFormat="1" applyFont="1" applyFill="1" applyBorder="1" applyAlignment="1">
      <alignment/>
    </xf>
    <xf numFmtId="43" fontId="0" fillId="0" borderId="0" xfId="42" applyFont="1" applyBorder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16" xfId="42" applyFont="1" applyBorder="1" applyAlignment="1">
      <alignment/>
    </xf>
    <xf numFmtId="43" fontId="4" fillId="0" borderId="17" xfId="42" applyFont="1" applyBorder="1" applyAlignment="1">
      <alignment/>
    </xf>
    <xf numFmtId="0" fontId="4" fillId="0" borderId="17" xfId="0" applyFont="1" applyFill="1" applyBorder="1" applyAlignment="1">
      <alignment horizontal="center"/>
    </xf>
    <xf numFmtId="43" fontId="4" fillId="0" borderId="18" xfId="42" applyFont="1" applyBorder="1" applyAlignment="1">
      <alignment/>
    </xf>
    <xf numFmtId="43" fontId="4" fillId="0" borderId="0" xfId="42" applyFont="1" applyBorder="1" applyAlignment="1">
      <alignment/>
    </xf>
    <xf numFmtId="43" fontId="1" fillId="0" borderId="12" xfId="42" applyFont="1" applyBorder="1" applyAlignment="1">
      <alignment/>
    </xf>
    <xf numFmtId="43" fontId="1" fillId="0" borderId="17" xfId="42" applyFont="1" applyBorder="1" applyAlignment="1">
      <alignment/>
    </xf>
    <xf numFmtId="43" fontId="1" fillId="0" borderId="17" xfId="0" applyNumberFormat="1" applyFont="1" applyBorder="1" applyAlignment="1">
      <alignment/>
    </xf>
    <xf numFmtId="43" fontId="5" fillId="0" borderId="14" xfId="42" applyFont="1" applyBorder="1" applyAlignment="1">
      <alignment/>
    </xf>
    <xf numFmtId="43" fontId="6" fillId="0" borderId="17" xfId="42" applyFont="1" applyBorder="1" applyAlignment="1">
      <alignment/>
    </xf>
    <xf numFmtId="43" fontId="5" fillId="0" borderId="17" xfId="42" applyFont="1" applyBorder="1" applyAlignment="1">
      <alignment/>
    </xf>
    <xf numFmtId="43" fontId="1" fillId="0" borderId="19" xfId="0" applyNumberFormat="1" applyFont="1" applyBorder="1" applyAlignment="1">
      <alignment/>
    </xf>
    <xf numFmtId="43" fontId="1" fillId="0" borderId="14" xfId="42" applyFont="1" applyBorder="1" applyAlignment="1">
      <alignment horizontal="center"/>
    </xf>
    <xf numFmtId="43" fontId="0" fillId="0" borderId="16" xfId="42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41"/>
  <sheetViews>
    <sheetView view="pageBreakPreview" zoomScale="115" zoomScaleSheetLayoutView="115" zoomScalePageLayoutView="0" workbookViewId="0" topLeftCell="A1">
      <pane ySplit="14" topLeftCell="A79" activePane="bottomLeft" state="frozen"/>
      <selection pane="topLeft" activeCell="Q1" sqref="Q1"/>
      <selection pane="bottomLeft" activeCell="H86" sqref="H86"/>
    </sheetView>
  </sheetViews>
  <sheetFormatPr defaultColWidth="9.140625" defaultRowHeight="12.75"/>
  <cols>
    <col min="1" max="1" width="28.28125" style="0" customWidth="1"/>
    <col min="2" max="2" width="11.7109375" style="0" customWidth="1"/>
    <col min="3" max="3" width="11.28125" style="0" customWidth="1"/>
    <col min="4" max="4" width="12.00390625" style="0" customWidth="1"/>
    <col min="5" max="5" width="10.421875" style="0" customWidth="1"/>
    <col min="6" max="6" width="11.7109375" style="0" customWidth="1"/>
    <col min="8" max="8" width="9.00390625" style="0" customWidth="1"/>
    <col min="9" max="9" width="12.140625" style="0" customWidth="1"/>
    <col min="10" max="10" width="8.7109375" style="0" customWidth="1"/>
    <col min="11" max="11" width="8.421875" style="0" customWidth="1"/>
    <col min="12" max="12" width="7.7109375" style="0" customWidth="1"/>
    <col min="13" max="13" width="9.8515625" style="0" customWidth="1"/>
    <col min="16" max="16" width="8.8515625" style="0" customWidth="1"/>
    <col min="17" max="17" width="9.57421875" style="0" customWidth="1"/>
    <col min="18" max="18" width="9.28125" style="0" customWidth="1"/>
    <col min="19" max="19" width="8.7109375" style="0" customWidth="1"/>
    <col min="20" max="20" width="8.57421875" style="0" customWidth="1"/>
    <col min="21" max="21" width="7.57421875" style="0" customWidth="1"/>
    <col min="22" max="22" width="8.8515625" style="0" customWidth="1"/>
    <col min="23" max="23" width="6.8515625" style="0" customWidth="1"/>
    <col min="24" max="24" width="11.7109375" style="0" customWidth="1"/>
    <col min="25" max="25" width="10.8515625" style="0" customWidth="1"/>
    <col min="26" max="26" width="12.57421875" style="0" customWidth="1"/>
    <col min="27" max="27" width="11.7109375" style="0" customWidth="1"/>
    <col min="28" max="28" width="8.57421875" style="0" customWidth="1"/>
    <col min="29" max="29" width="0.13671875" style="0" customWidth="1"/>
    <col min="30" max="31" width="10.28125" style="0" bestFit="1" customWidth="1"/>
  </cols>
  <sheetData>
    <row r="2" spans="1:29" ht="12.75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ht="12.75">
      <c r="A3" s="61" t="s">
        <v>11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</row>
    <row r="6" spans="1:25" ht="12.75">
      <c r="A6" t="s">
        <v>23</v>
      </c>
      <c r="B6" s="1" t="s">
        <v>28</v>
      </c>
      <c r="Y6" s="1"/>
    </row>
    <row r="7" spans="1:25" ht="12.75">
      <c r="A7" t="s">
        <v>24</v>
      </c>
      <c r="B7" s="1" t="s">
        <v>29</v>
      </c>
      <c r="Y7" s="1"/>
    </row>
    <row r="8" spans="1:25" ht="12.75">
      <c r="A8" t="s">
        <v>25</v>
      </c>
      <c r="B8" s="1"/>
      <c r="Y8" s="1"/>
    </row>
    <row r="9" spans="1:25" ht="12.75">
      <c r="A9" t="s">
        <v>26</v>
      </c>
      <c r="B9" s="1"/>
      <c r="Y9" s="1"/>
    </row>
    <row r="10" spans="1:25" ht="12.75">
      <c r="A10" t="s">
        <v>27</v>
      </c>
      <c r="B10" s="1" t="s">
        <v>7</v>
      </c>
      <c r="Y10" s="1"/>
    </row>
    <row r="11" spans="1:29" ht="12.75">
      <c r="A11" s="62" t="s">
        <v>5</v>
      </c>
      <c r="B11" s="54" t="s">
        <v>13</v>
      </c>
      <c r="C11" s="55"/>
      <c r="D11" s="55"/>
      <c r="E11" s="55"/>
      <c r="F11" s="56"/>
      <c r="G11" s="55" t="s">
        <v>14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8" t="s">
        <v>32</v>
      </c>
      <c r="S11" s="54" t="s">
        <v>15</v>
      </c>
      <c r="T11" s="55"/>
      <c r="U11" s="55"/>
      <c r="V11" s="56"/>
      <c r="W11" s="54" t="s">
        <v>4</v>
      </c>
      <c r="X11" s="55"/>
      <c r="Y11" s="55"/>
      <c r="Z11" s="55"/>
      <c r="AA11" s="56"/>
      <c r="AB11" s="46" t="s">
        <v>16</v>
      </c>
      <c r="AC11" s="10"/>
    </row>
    <row r="12" spans="1:34" ht="12.75">
      <c r="A12" s="63"/>
      <c r="B12" s="58" t="s">
        <v>0</v>
      </c>
      <c r="C12" s="46" t="s">
        <v>1</v>
      </c>
      <c r="D12" s="46" t="s">
        <v>12</v>
      </c>
      <c r="E12" s="46" t="s">
        <v>2</v>
      </c>
      <c r="F12" s="50" t="s">
        <v>3</v>
      </c>
      <c r="G12" s="60" t="s">
        <v>18</v>
      </c>
      <c r="H12" s="60"/>
      <c r="I12" s="60"/>
      <c r="J12" s="60"/>
      <c r="K12" s="60"/>
      <c r="L12" s="54" t="s">
        <v>19</v>
      </c>
      <c r="M12" s="55"/>
      <c r="N12" s="55"/>
      <c r="O12" s="55"/>
      <c r="P12" s="56"/>
      <c r="Q12" s="48" t="s">
        <v>3</v>
      </c>
      <c r="R12" s="65"/>
      <c r="S12" s="46" t="s">
        <v>0</v>
      </c>
      <c r="T12" s="46" t="s">
        <v>1</v>
      </c>
      <c r="U12" s="46" t="s">
        <v>2</v>
      </c>
      <c r="V12" s="46" t="s">
        <v>3</v>
      </c>
      <c r="W12" s="9"/>
      <c r="X12" s="48" t="s">
        <v>0</v>
      </c>
      <c r="Y12" s="50" t="s">
        <v>1</v>
      </c>
      <c r="Z12" s="50" t="s">
        <v>2</v>
      </c>
      <c r="AA12" s="52" t="s">
        <v>3</v>
      </c>
      <c r="AB12" s="57"/>
      <c r="AC12" s="11"/>
      <c r="AD12" s="1"/>
      <c r="AE12" s="1"/>
      <c r="AF12" s="1"/>
      <c r="AG12" s="1"/>
      <c r="AH12" s="1"/>
    </row>
    <row r="13" spans="1:34" ht="12.75">
      <c r="A13" s="64"/>
      <c r="B13" s="59"/>
      <c r="C13" s="47"/>
      <c r="D13" s="47"/>
      <c r="E13" s="47"/>
      <c r="F13" s="51"/>
      <c r="G13" s="12" t="s">
        <v>0</v>
      </c>
      <c r="H13" s="12" t="s">
        <v>1</v>
      </c>
      <c r="I13" s="12" t="s">
        <v>20</v>
      </c>
      <c r="J13" s="12" t="s">
        <v>21</v>
      </c>
      <c r="K13" s="12" t="s">
        <v>22</v>
      </c>
      <c r="L13" s="12" t="s">
        <v>0</v>
      </c>
      <c r="M13" s="12" t="s">
        <v>1</v>
      </c>
      <c r="N13" s="12" t="s">
        <v>12</v>
      </c>
      <c r="O13" s="12" t="s">
        <v>2</v>
      </c>
      <c r="P13" s="12" t="s">
        <v>22</v>
      </c>
      <c r="Q13" s="49"/>
      <c r="R13" s="59"/>
      <c r="S13" s="47"/>
      <c r="T13" s="47"/>
      <c r="U13" s="47"/>
      <c r="V13" s="47"/>
      <c r="W13" s="12"/>
      <c r="X13" s="49"/>
      <c r="Y13" s="51"/>
      <c r="Z13" s="51"/>
      <c r="AA13" s="53"/>
      <c r="AB13" s="47"/>
      <c r="AC13" s="11"/>
      <c r="AD13" s="1"/>
      <c r="AE13" s="1"/>
      <c r="AF13" s="1"/>
      <c r="AG13" s="1"/>
      <c r="AH13" s="1"/>
    </row>
    <row r="14" spans="1:29" ht="23.25" customHeight="1">
      <c r="A14" s="13">
        <v>1</v>
      </c>
      <c r="B14" s="8">
        <v>2</v>
      </c>
      <c r="C14" s="8">
        <v>3</v>
      </c>
      <c r="D14" s="8">
        <v>4</v>
      </c>
      <c r="E14" s="8">
        <v>5</v>
      </c>
      <c r="F14" s="16" t="s">
        <v>17</v>
      </c>
      <c r="G14" s="8">
        <v>7</v>
      </c>
      <c r="H14" s="8">
        <v>8</v>
      </c>
      <c r="I14" s="8">
        <v>9</v>
      </c>
      <c r="J14" s="8">
        <v>10</v>
      </c>
      <c r="K14" s="15" t="s">
        <v>30</v>
      </c>
      <c r="L14" s="8">
        <v>12</v>
      </c>
      <c r="M14" s="8">
        <v>13</v>
      </c>
      <c r="N14" s="8">
        <v>14</v>
      </c>
      <c r="O14" s="8">
        <v>15</v>
      </c>
      <c r="P14" s="15" t="s">
        <v>36</v>
      </c>
      <c r="Q14" s="8" t="s">
        <v>31</v>
      </c>
      <c r="R14" s="15" t="s">
        <v>33</v>
      </c>
      <c r="S14" s="8">
        <v>19</v>
      </c>
      <c r="T14" s="8">
        <v>20</v>
      </c>
      <c r="U14" s="8">
        <v>21</v>
      </c>
      <c r="V14" s="15" t="s">
        <v>34</v>
      </c>
      <c r="W14" s="8">
        <v>23</v>
      </c>
      <c r="X14" s="8">
        <v>24</v>
      </c>
      <c r="Y14" s="8">
        <v>25</v>
      </c>
      <c r="Z14" s="8">
        <v>26</v>
      </c>
      <c r="AA14" s="15" t="s">
        <v>35</v>
      </c>
      <c r="AB14" s="8">
        <v>28</v>
      </c>
      <c r="AC14" s="14"/>
    </row>
    <row r="15" spans="1:34" ht="12.75">
      <c r="A15" s="17"/>
      <c r="B15" s="18"/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>
        <f aca="true" t="shared" si="0" ref="X15:Z20">+L15+G15+B15</f>
        <v>0</v>
      </c>
      <c r="Y15" s="20">
        <f t="shared" si="0"/>
        <v>0</v>
      </c>
      <c r="Z15" s="20">
        <f t="shared" si="0"/>
        <v>0</v>
      </c>
      <c r="AA15" s="21">
        <f>+W15+X15+Y15+Z15</f>
        <v>0</v>
      </c>
      <c r="AB15" s="21"/>
      <c r="AC15" s="22"/>
      <c r="AD15" s="10"/>
      <c r="AE15" s="10"/>
      <c r="AF15" s="10"/>
      <c r="AG15" s="10"/>
      <c r="AH15" s="10"/>
    </row>
    <row r="16" spans="1:34" ht="12.75">
      <c r="A16" s="17" t="s">
        <v>37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0">
        <f t="shared" si="0"/>
        <v>0</v>
      </c>
      <c r="Y16" s="20">
        <f t="shared" si="0"/>
        <v>0</v>
      </c>
      <c r="Z16" s="20">
        <f t="shared" si="0"/>
        <v>0</v>
      </c>
      <c r="AA16" s="21">
        <f aca="true" t="shared" si="1" ref="AA16:AA26">+W16+X16+Y16+Z16</f>
        <v>0</v>
      </c>
      <c r="AB16" s="21"/>
      <c r="AC16" s="24"/>
      <c r="AD16" s="25"/>
      <c r="AE16" s="26"/>
      <c r="AF16" s="10"/>
      <c r="AG16" s="10"/>
      <c r="AH16" s="10"/>
    </row>
    <row r="17" spans="1:34" ht="12.75">
      <c r="A17" s="27" t="s">
        <v>38</v>
      </c>
      <c r="B17" s="18">
        <v>1148156.43</v>
      </c>
      <c r="C17" s="18">
        <v>275417.22</v>
      </c>
      <c r="D17" s="18"/>
      <c r="E17" s="18">
        <v>436270.5</v>
      </c>
      <c r="F17" s="18">
        <f>+B17+C17+D17+E17</f>
        <v>1859844.15</v>
      </c>
      <c r="G17" s="18"/>
      <c r="H17" s="18"/>
      <c r="I17" s="18"/>
      <c r="J17" s="18"/>
      <c r="K17" s="18">
        <f>+G17+H17+I17+J17</f>
        <v>0</v>
      </c>
      <c r="L17" s="18"/>
      <c r="M17" s="18"/>
      <c r="N17" s="18"/>
      <c r="O17" s="18"/>
      <c r="P17" s="18">
        <f>+L17+M17+N17+O17</f>
        <v>0</v>
      </c>
      <c r="Q17" s="18">
        <f>+K17+P17</f>
        <v>0</v>
      </c>
      <c r="R17" s="18">
        <f>+P17+Q17</f>
        <v>0</v>
      </c>
      <c r="S17" s="18"/>
      <c r="T17" s="18"/>
      <c r="U17" s="18"/>
      <c r="V17" s="18">
        <f>+S17+T17+U17</f>
        <v>0</v>
      </c>
      <c r="W17" s="18"/>
      <c r="X17" s="20">
        <f t="shared" si="0"/>
        <v>1148156.43</v>
      </c>
      <c r="Y17" s="20">
        <f t="shared" si="0"/>
        <v>275417.22</v>
      </c>
      <c r="Z17" s="20">
        <f>SUM(E17+J17+O17+U17)</f>
        <v>436270.5</v>
      </c>
      <c r="AA17" s="21">
        <f t="shared" si="1"/>
        <v>1859844.15</v>
      </c>
      <c r="AB17" s="21"/>
      <c r="AC17" s="24"/>
      <c r="AD17" s="25"/>
      <c r="AE17" s="10"/>
      <c r="AF17" s="10"/>
      <c r="AG17" s="10"/>
      <c r="AH17" s="10"/>
    </row>
    <row r="18" spans="1:34" ht="12.75">
      <c r="A18" s="27" t="s">
        <v>39</v>
      </c>
      <c r="B18" s="18"/>
      <c r="C18" s="18">
        <v>575478.1</v>
      </c>
      <c r="D18" s="18"/>
      <c r="E18" s="18">
        <v>4610551.87</v>
      </c>
      <c r="F18" s="18">
        <f aca="true" t="shared" si="2" ref="F18:F26">+B18+C18+D18+E18</f>
        <v>5186029.97</v>
      </c>
      <c r="G18" s="18"/>
      <c r="H18" s="18"/>
      <c r="I18" s="18"/>
      <c r="J18" s="18"/>
      <c r="K18" s="18">
        <f aca="true" t="shared" si="3" ref="K18:K26">+G18+H18+I18+J18</f>
        <v>0</v>
      </c>
      <c r="L18" s="18"/>
      <c r="M18" s="18"/>
      <c r="N18" s="18"/>
      <c r="O18" s="18"/>
      <c r="P18" s="18">
        <f aca="true" t="shared" si="4" ref="P18:P25">+L18+M18+N18+O18</f>
        <v>0</v>
      </c>
      <c r="Q18" s="18">
        <f aca="true" t="shared" si="5" ref="Q18:Q25">+K18+P18</f>
        <v>0</v>
      </c>
      <c r="R18" s="18">
        <f aca="true" t="shared" si="6" ref="R18:R26">+P18+Q18</f>
        <v>0</v>
      </c>
      <c r="S18" s="18"/>
      <c r="T18" s="18"/>
      <c r="U18" s="18"/>
      <c r="V18" s="18">
        <f aca="true" t="shared" si="7" ref="V18:V26">+S18+T18+U18</f>
        <v>0</v>
      </c>
      <c r="W18" s="18"/>
      <c r="X18" s="20"/>
      <c r="Y18" s="20">
        <f t="shared" si="0"/>
        <v>575478.1</v>
      </c>
      <c r="Z18" s="20">
        <f>SUM(E18+J18+O18+U18)</f>
        <v>4610551.87</v>
      </c>
      <c r="AA18" s="21">
        <f t="shared" si="1"/>
        <v>5186029.97</v>
      </c>
      <c r="AB18" s="21"/>
      <c r="AC18" s="24"/>
      <c r="AD18" s="25"/>
      <c r="AE18" s="10"/>
      <c r="AF18" s="10"/>
      <c r="AG18" s="10"/>
      <c r="AH18" s="10"/>
    </row>
    <row r="19" spans="1:34" ht="12.75">
      <c r="A19" s="23" t="s">
        <v>40</v>
      </c>
      <c r="B19" s="18"/>
      <c r="C19" s="18"/>
      <c r="D19" s="18"/>
      <c r="E19" s="18"/>
      <c r="F19" s="18">
        <f t="shared" si="2"/>
        <v>0</v>
      </c>
      <c r="G19" s="18"/>
      <c r="H19" s="18"/>
      <c r="I19" s="18"/>
      <c r="J19" s="18"/>
      <c r="K19" s="18">
        <f t="shared" si="3"/>
        <v>0</v>
      </c>
      <c r="L19" s="18"/>
      <c r="M19" s="18"/>
      <c r="N19" s="18"/>
      <c r="O19" s="18"/>
      <c r="P19" s="18">
        <f t="shared" si="4"/>
        <v>0</v>
      </c>
      <c r="Q19" s="18">
        <f t="shared" si="5"/>
        <v>0</v>
      </c>
      <c r="R19" s="18">
        <f t="shared" si="6"/>
        <v>0</v>
      </c>
      <c r="S19" s="18"/>
      <c r="T19" s="18"/>
      <c r="U19" s="18"/>
      <c r="V19" s="18">
        <f t="shared" si="7"/>
        <v>0</v>
      </c>
      <c r="W19" s="18"/>
      <c r="X19" s="20">
        <f aca="true" t="shared" si="8" ref="X19:X25">+L19+G19+B19</f>
        <v>0</v>
      </c>
      <c r="Y19" s="20">
        <f t="shared" si="0"/>
        <v>0</v>
      </c>
      <c r="Z19" s="20">
        <f t="shared" si="0"/>
        <v>0</v>
      </c>
      <c r="AA19" s="21">
        <f t="shared" si="1"/>
        <v>0</v>
      </c>
      <c r="AB19" s="21"/>
      <c r="AC19" s="24"/>
      <c r="AD19" s="25"/>
      <c r="AE19" s="10"/>
      <c r="AF19" s="10"/>
      <c r="AG19" s="10"/>
      <c r="AH19" s="10"/>
    </row>
    <row r="20" spans="1:34" ht="12.75">
      <c r="A20" s="27" t="s">
        <v>41</v>
      </c>
      <c r="B20" s="18">
        <v>125734.13</v>
      </c>
      <c r="C20" s="18">
        <v>65507.43</v>
      </c>
      <c r="D20" s="18"/>
      <c r="E20" s="18"/>
      <c r="F20" s="18">
        <f t="shared" si="2"/>
        <v>191241.56</v>
      </c>
      <c r="G20" s="18"/>
      <c r="H20" s="18"/>
      <c r="I20" s="18"/>
      <c r="J20" s="18"/>
      <c r="K20" s="18">
        <f t="shared" si="3"/>
        <v>0</v>
      </c>
      <c r="L20" s="18"/>
      <c r="M20" s="18"/>
      <c r="N20" s="18"/>
      <c r="O20" s="18"/>
      <c r="P20" s="18">
        <f t="shared" si="4"/>
        <v>0</v>
      </c>
      <c r="Q20" s="18">
        <f t="shared" si="5"/>
        <v>0</v>
      </c>
      <c r="R20" s="18">
        <f t="shared" si="6"/>
        <v>0</v>
      </c>
      <c r="S20" s="18"/>
      <c r="T20" s="18"/>
      <c r="U20" s="18"/>
      <c r="V20" s="18">
        <f t="shared" si="7"/>
        <v>0</v>
      </c>
      <c r="W20" s="18"/>
      <c r="X20" s="20">
        <f t="shared" si="8"/>
        <v>125734.13</v>
      </c>
      <c r="Y20" s="20">
        <f t="shared" si="0"/>
        <v>65507.43</v>
      </c>
      <c r="Z20" s="20">
        <f t="shared" si="0"/>
        <v>0</v>
      </c>
      <c r="AA20" s="21">
        <f t="shared" si="1"/>
        <v>191241.56</v>
      </c>
      <c r="AB20" s="21"/>
      <c r="AC20" s="24"/>
      <c r="AD20" s="25"/>
      <c r="AE20" s="10"/>
      <c r="AF20" s="10"/>
      <c r="AG20" s="10"/>
      <c r="AH20" s="10"/>
    </row>
    <row r="21" spans="1:34" ht="12.75">
      <c r="A21" s="17" t="s">
        <v>42</v>
      </c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>
        <f t="shared" si="3"/>
        <v>0</v>
      </c>
      <c r="L21" s="18"/>
      <c r="M21" s="18"/>
      <c r="N21" s="18"/>
      <c r="O21" s="18"/>
      <c r="P21" s="18">
        <f t="shared" si="4"/>
        <v>0</v>
      </c>
      <c r="Q21" s="18">
        <f t="shared" si="5"/>
        <v>0</v>
      </c>
      <c r="R21" s="18">
        <f t="shared" si="6"/>
        <v>0</v>
      </c>
      <c r="S21" s="18"/>
      <c r="T21" s="18"/>
      <c r="U21" s="18"/>
      <c r="V21" s="18">
        <f t="shared" si="7"/>
        <v>0</v>
      </c>
      <c r="W21" s="18"/>
      <c r="X21" s="20">
        <f t="shared" si="8"/>
        <v>0</v>
      </c>
      <c r="Y21" s="20"/>
      <c r="Z21" s="20">
        <f>+N21+I21+D21</f>
        <v>0</v>
      </c>
      <c r="AA21" s="21">
        <f t="shared" si="1"/>
        <v>0</v>
      </c>
      <c r="AB21" s="21"/>
      <c r="AC21" s="24"/>
      <c r="AD21" s="25"/>
      <c r="AE21" s="10"/>
      <c r="AF21" s="10"/>
      <c r="AG21" s="10"/>
      <c r="AH21" s="10"/>
    </row>
    <row r="22" spans="1:34" ht="12.75">
      <c r="A22" s="23" t="s">
        <v>43</v>
      </c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>
        <f t="shared" si="3"/>
        <v>0</v>
      </c>
      <c r="L22" s="18"/>
      <c r="M22" s="18"/>
      <c r="N22" s="18"/>
      <c r="O22" s="18"/>
      <c r="P22" s="18">
        <f t="shared" si="4"/>
        <v>0</v>
      </c>
      <c r="Q22" s="18">
        <f t="shared" si="5"/>
        <v>0</v>
      </c>
      <c r="R22" s="18">
        <f t="shared" si="6"/>
        <v>0</v>
      </c>
      <c r="S22" s="18"/>
      <c r="T22" s="18"/>
      <c r="U22" s="18"/>
      <c r="V22" s="18">
        <f t="shared" si="7"/>
        <v>0</v>
      </c>
      <c r="W22" s="18"/>
      <c r="X22" s="20">
        <f t="shared" si="8"/>
        <v>0</v>
      </c>
      <c r="Y22" s="20">
        <f>+M22+H22+C22</f>
        <v>0</v>
      </c>
      <c r="Z22" s="20">
        <f>+N22+I22+D22</f>
        <v>0</v>
      </c>
      <c r="AA22" s="21">
        <f t="shared" si="1"/>
        <v>0</v>
      </c>
      <c r="AB22" s="21"/>
      <c r="AC22" s="24"/>
      <c r="AD22" s="25"/>
      <c r="AE22" s="10"/>
      <c r="AF22" s="10"/>
      <c r="AG22" s="10"/>
      <c r="AH22" s="10"/>
    </row>
    <row r="23" spans="1:34" ht="12.75">
      <c r="A23" s="23" t="s">
        <v>44</v>
      </c>
      <c r="B23" s="18"/>
      <c r="C23" s="18"/>
      <c r="D23" s="18"/>
      <c r="E23" s="18"/>
      <c r="F23" s="18">
        <f t="shared" si="2"/>
        <v>0</v>
      </c>
      <c r="G23" s="18"/>
      <c r="H23" s="18"/>
      <c r="I23" s="18"/>
      <c r="J23" s="18"/>
      <c r="K23" s="18">
        <f t="shared" si="3"/>
        <v>0</v>
      </c>
      <c r="L23" s="18"/>
      <c r="M23" s="18"/>
      <c r="N23" s="18"/>
      <c r="O23" s="18"/>
      <c r="P23" s="18">
        <f t="shared" si="4"/>
        <v>0</v>
      </c>
      <c r="Q23" s="18">
        <f t="shared" si="5"/>
        <v>0</v>
      </c>
      <c r="R23" s="18">
        <f t="shared" si="6"/>
        <v>0</v>
      </c>
      <c r="S23" s="18"/>
      <c r="T23" s="18"/>
      <c r="U23" s="18"/>
      <c r="V23" s="18">
        <f t="shared" si="7"/>
        <v>0</v>
      </c>
      <c r="W23" s="18"/>
      <c r="X23" s="20">
        <f t="shared" si="8"/>
        <v>0</v>
      </c>
      <c r="Y23" s="20">
        <f>+M23+H23+C23</f>
        <v>0</v>
      </c>
      <c r="Z23" s="20">
        <f>+N23+I23+D23</f>
        <v>0</v>
      </c>
      <c r="AA23" s="21">
        <f t="shared" si="1"/>
        <v>0</v>
      </c>
      <c r="AB23" s="21"/>
      <c r="AC23" s="24"/>
      <c r="AD23" s="25"/>
      <c r="AE23" s="10"/>
      <c r="AF23" s="10"/>
      <c r="AG23" s="10"/>
      <c r="AH23" s="10"/>
    </row>
    <row r="24" spans="1:34" ht="12.75">
      <c r="A24" s="28"/>
      <c r="B24" s="18"/>
      <c r="C24" s="18"/>
      <c r="D24" s="18"/>
      <c r="E24" s="18"/>
      <c r="F24" s="18">
        <f t="shared" si="2"/>
        <v>0</v>
      </c>
      <c r="G24" s="18"/>
      <c r="H24" s="18"/>
      <c r="I24" s="18"/>
      <c r="J24" s="18"/>
      <c r="K24" s="18">
        <f t="shared" si="3"/>
        <v>0</v>
      </c>
      <c r="L24" s="18"/>
      <c r="M24" s="18"/>
      <c r="N24" s="18"/>
      <c r="O24" s="18"/>
      <c r="P24" s="18">
        <f t="shared" si="4"/>
        <v>0</v>
      </c>
      <c r="Q24" s="18">
        <f t="shared" si="5"/>
        <v>0</v>
      </c>
      <c r="R24" s="18">
        <f t="shared" si="6"/>
        <v>0</v>
      </c>
      <c r="S24" s="18"/>
      <c r="T24" s="18"/>
      <c r="U24" s="18"/>
      <c r="V24" s="18">
        <f t="shared" si="7"/>
        <v>0</v>
      </c>
      <c r="W24" s="18"/>
      <c r="X24" s="20">
        <f t="shared" si="8"/>
        <v>0</v>
      </c>
      <c r="Y24" s="20">
        <f>+M24+H24+C24</f>
        <v>0</v>
      </c>
      <c r="Z24" s="20">
        <f>+N24+I24+D24</f>
        <v>0</v>
      </c>
      <c r="AA24" s="21">
        <f t="shared" si="1"/>
        <v>0</v>
      </c>
      <c r="AB24" s="21"/>
      <c r="AC24" s="24"/>
      <c r="AD24" s="25"/>
      <c r="AE24" s="10"/>
      <c r="AF24" s="10"/>
      <c r="AG24" s="10"/>
      <c r="AH24" s="10"/>
    </row>
    <row r="25" spans="1:34" ht="12.75">
      <c r="A25" s="28"/>
      <c r="B25" s="18"/>
      <c r="C25" s="18"/>
      <c r="D25" s="18"/>
      <c r="E25" s="18"/>
      <c r="F25" s="37">
        <f t="shared" si="2"/>
        <v>0</v>
      </c>
      <c r="G25" s="18"/>
      <c r="H25" s="18"/>
      <c r="I25" s="18"/>
      <c r="J25" s="18"/>
      <c r="K25" s="18">
        <f t="shared" si="3"/>
        <v>0</v>
      </c>
      <c r="L25" s="18"/>
      <c r="M25" s="18"/>
      <c r="N25" s="18"/>
      <c r="O25" s="18"/>
      <c r="P25" s="18">
        <f t="shared" si="4"/>
        <v>0</v>
      </c>
      <c r="Q25" s="18">
        <f t="shared" si="5"/>
        <v>0</v>
      </c>
      <c r="R25" s="18">
        <f t="shared" si="6"/>
        <v>0</v>
      </c>
      <c r="S25" s="18"/>
      <c r="T25" s="18"/>
      <c r="U25" s="18"/>
      <c r="V25" s="18">
        <f t="shared" si="7"/>
        <v>0</v>
      </c>
      <c r="W25" s="18"/>
      <c r="X25" s="20">
        <f t="shared" si="8"/>
        <v>0</v>
      </c>
      <c r="Y25" s="20">
        <f>+M25+H25+C25</f>
        <v>0</v>
      </c>
      <c r="Z25" s="20">
        <f>+N25+I25+D25</f>
        <v>0</v>
      </c>
      <c r="AA25" s="21">
        <f t="shared" si="1"/>
        <v>0</v>
      </c>
      <c r="AB25" s="21"/>
      <c r="AC25" s="24"/>
      <c r="AD25" s="25"/>
      <c r="AE25" s="10"/>
      <c r="AF25" s="10"/>
      <c r="AG25" s="10"/>
      <c r="AH25" s="10"/>
    </row>
    <row r="26" spans="1:31" ht="13.5" thickBot="1">
      <c r="A26" s="34" t="s">
        <v>3</v>
      </c>
      <c r="B26" s="33">
        <f>SUM(B15:B25)</f>
        <v>1273890.56</v>
      </c>
      <c r="C26" s="33">
        <f>SUM(C15:C25)</f>
        <v>916402.75</v>
      </c>
      <c r="D26" s="33">
        <f>SUM(D15:D25)</f>
        <v>0</v>
      </c>
      <c r="E26" s="33">
        <f>SUM(E15:E25)</f>
        <v>5046822.37</v>
      </c>
      <c r="F26" s="38">
        <f t="shared" si="2"/>
        <v>7237115.68</v>
      </c>
      <c r="G26" s="33">
        <f>SUM(G15:G25)</f>
        <v>0</v>
      </c>
      <c r="H26" s="33">
        <f>SUM(H15:H25)</f>
        <v>0</v>
      </c>
      <c r="I26" s="33">
        <f>SUM(I15:I25)</f>
        <v>0</v>
      </c>
      <c r="J26" s="33"/>
      <c r="K26" s="38">
        <f t="shared" si="3"/>
        <v>0</v>
      </c>
      <c r="L26" s="33">
        <f>SUM(L15:L25)</f>
        <v>0</v>
      </c>
      <c r="M26" s="33">
        <f>SUM(M15:M25)</f>
        <v>0</v>
      </c>
      <c r="N26" s="33">
        <f>SUM(N15:N25)</f>
        <v>0</v>
      </c>
      <c r="O26" s="33"/>
      <c r="P26" s="33">
        <f>SUM(P15:P25)</f>
        <v>0</v>
      </c>
      <c r="Q26" s="33"/>
      <c r="R26" s="38">
        <f t="shared" si="6"/>
        <v>0</v>
      </c>
      <c r="S26" s="33"/>
      <c r="T26" s="33"/>
      <c r="U26" s="33"/>
      <c r="V26" s="38">
        <f t="shared" si="7"/>
        <v>0</v>
      </c>
      <c r="W26" s="33"/>
      <c r="X26" s="33">
        <f>SUM(X15:X25)</f>
        <v>1273890.56</v>
      </c>
      <c r="Y26" s="33">
        <f>SUM(Y15:Y25)</f>
        <v>916402.75</v>
      </c>
      <c r="Z26" s="33">
        <f>SUM(Z15:Z25)</f>
        <v>5046822.37</v>
      </c>
      <c r="AA26" s="39">
        <f t="shared" si="1"/>
        <v>7237115.68</v>
      </c>
      <c r="AB26" s="35">
        <f>SUM(AB15:AB25)</f>
        <v>0</v>
      </c>
      <c r="AC26" s="36"/>
      <c r="AD26" s="6"/>
      <c r="AE26" s="6"/>
    </row>
    <row r="27" spans="2:30" ht="13.5" thickTop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7"/>
      <c r="AD27" s="3"/>
    </row>
    <row r="28" spans="1:30" ht="12.75">
      <c r="A28" s="30" t="s">
        <v>45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"/>
      <c r="AD28" s="3"/>
    </row>
    <row r="29" spans="2:30" ht="12.75">
      <c r="B29" s="29"/>
      <c r="C29" s="29"/>
      <c r="D29" s="45" t="s">
        <v>60</v>
      </c>
      <c r="E29" s="45"/>
      <c r="F29" s="45" t="s">
        <v>61</v>
      </c>
      <c r="G29" s="45"/>
      <c r="H29" s="32"/>
      <c r="I29" s="45" t="s">
        <v>46</v>
      </c>
      <c r="J29" s="45"/>
      <c r="K29" s="3"/>
      <c r="L29" s="3"/>
      <c r="M29" s="3"/>
      <c r="N29" s="3"/>
      <c r="O29" s="3"/>
      <c r="P29" s="3"/>
      <c r="Q29" s="3"/>
      <c r="R29" s="3"/>
      <c r="S29" s="45" t="s">
        <v>60</v>
      </c>
      <c r="T29" s="45"/>
      <c r="U29" s="45" t="s">
        <v>61</v>
      </c>
      <c r="V29" s="45"/>
      <c r="W29" s="45" t="s">
        <v>46</v>
      </c>
      <c r="X29" s="45"/>
      <c r="Y29" s="3"/>
      <c r="Z29" s="3"/>
      <c r="AA29" s="3"/>
      <c r="AB29" s="3"/>
      <c r="AC29" s="7"/>
      <c r="AD29" s="3"/>
    </row>
    <row r="30" spans="2:30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1" t="s">
        <v>58</v>
      </c>
      <c r="P30" s="3"/>
      <c r="Q30" s="31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7"/>
      <c r="AD30" s="3"/>
    </row>
    <row r="31" spans="1:30" ht="12.75">
      <c r="A31" s="30" t="s">
        <v>47</v>
      </c>
      <c r="B31" s="3"/>
      <c r="C31" s="3"/>
      <c r="D31" s="24"/>
      <c r="E31" s="3"/>
      <c r="F31" s="25"/>
      <c r="G31" s="3"/>
      <c r="H31" s="3"/>
      <c r="I31" s="25"/>
      <c r="J31" s="3"/>
      <c r="K31" s="3"/>
      <c r="L31" s="3"/>
      <c r="M31" s="3"/>
      <c r="N31" s="3"/>
      <c r="O31" s="31" t="s">
        <v>59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"/>
      <c r="AD31" s="3"/>
    </row>
    <row r="32" spans="1:30" ht="12.75">
      <c r="A32" s="30" t="s">
        <v>67</v>
      </c>
      <c r="B32" s="3"/>
      <c r="C32" s="3"/>
      <c r="D32" s="25">
        <v>50731608.94</v>
      </c>
      <c r="E32" s="3"/>
      <c r="F32" s="25">
        <v>8560964.5</v>
      </c>
      <c r="G32" s="3"/>
      <c r="H32" s="3"/>
      <c r="I32" s="25">
        <f aca="true" t="shared" si="9" ref="I32:I40">+F32+D32</f>
        <v>59292573.44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"/>
      <c r="AD32" s="3"/>
    </row>
    <row r="33" spans="1:30" ht="12.75">
      <c r="A33" s="30" t="s">
        <v>49</v>
      </c>
      <c r="B33" s="3"/>
      <c r="C33" s="3"/>
      <c r="D33" s="25"/>
      <c r="E33" s="3"/>
      <c r="F33" s="25"/>
      <c r="G33" s="3"/>
      <c r="H33" s="3"/>
      <c r="I33" s="25">
        <f t="shared" si="9"/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"/>
      <c r="AD33" s="3"/>
    </row>
    <row r="34" spans="1:30" ht="12.75">
      <c r="A34" s="30" t="s">
        <v>50</v>
      </c>
      <c r="B34" s="3"/>
      <c r="C34" s="3"/>
      <c r="D34" s="25">
        <v>1252379.61</v>
      </c>
      <c r="E34" s="25"/>
      <c r="F34" s="25">
        <v>191241.56</v>
      </c>
      <c r="G34" s="25"/>
      <c r="H34" s="25"/>
      <c r="I34" s="25">
        <f t="shared" si="9"/>
        <v>1443621.1700000002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"/>
      <c r="AD34" s="3"/>
    </row>
    <row r="35" spans="1:30" ht="12.75">
      <c r="A35" s="30" t="s">
        <v>51</v>
      </c>
      <c r="B35" s="3"/>
      <c r="C35" s="3"/>
      <c r="D35" s="25"/>
      <c r="E35" s="25"/>
      <c r="F35" s="25"/>
      <c r="G35" s="25"/>
      <c r="H35" s="25"/>
      <c r="I35" s="25">
        <f t="shared" si="9"/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"/>
      <c r="AD35" s="3"/>
    </row>
    <row r="36" spans="1:30" ht="12.75">
      <c r="A36" s="30" t="s">
        <v>52</v>
      </c>
      <c r="B36" s="3"/>
      <c r="C36" s="3"/>
      <c r="D36" s="25"/>
      <c r="E36" s="25"/>
      <c r="F36" s="25"/>
      <c r="G36" s="25"/>
      <c r="H36" s="25"/>
      <c r="I36" s="25">
        <f t="shared" si="9"/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7"/>
      <c r="AD36" s="3"/>
    </row>
    <row r="37" spans="1:30" ht="12.75">
      <c r="A37" s="30" t="s">
        <v>53</v>
      </c>
      <c r="B37" s="3"/>
      <c r="C37" s="3"/>
      <c r="D37" s="25"/>
      <c r="E37" s="25"/>
      <c r="F37" s="25"/>
      <c r="G37" s="25"/>
      <c r="H37" s="25"/>
      <c r="I37" s="25">
        <f t="shared" si="9"/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"/>
      <c r="AD37" s="3"/>
    </row>
    <row r="38" spans="1:30" ht="12.75">
      <c r="A38" s="30" t="s">
        <v>62</v>
      </c>
      <c r="B38" s="3"/>
      <c r="C38" s="3"/>
      <c r="D38" s="25"/>
      <c r="E38" s="25"/>
      <c r="F38" s="25"/>
      <c r="G38" s="25"/>
      <c r="H38" s="25"/>
      <c r="I38" s="25">
        <f t="shared" si="9"/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"/>
      <c r="AD38" s="3"/>
    </row>
    <row r="39" spans="1:30" ht="12.75">
      <c r="A39" s="30" t="s">
        <v>63</v>
      </c>
      <c r="B39" s="3"/>
      <c r="C39" s="3"/>
      <c r="D39" s="25"/>
      <c r="E39" s="25"/>
      <c r="G39" s="25"/>
      <c r="H39" s="25"/>
      <c r="I39" s="25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"/>
      <c r="AD39" s="3"/>
    </row>
    <row r="40" spans="1:30" ht="12.75">
      <c r="A40" s="30" t="s">
        <v>64</v>
      </c>
      <c r="B40" s="3"/>
      <c r="C40" s="3"/>
      <c r="D40" s="25">
        <v>2071.55</v>
      </c>
      <c r="E40" s="25"/>
      <c r="F40" s="25">
        <v>292235.82</v>
      </c>
      <c r="G40" s="25"/>
      <c r="H40" s="25"/>
      <c r="I40" s="25">
        <f t="shared" si="9"/>
        <v>294307.37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7"/>
      <c r="AD40" s="3"/>
    </row>
    <row r="41" spans="1:30" ht="12.75">
      <c r="A41" s="30" t="s">
        <v>54</v>
      </c>
      <c r="B41" s="3"/>
      <c r="C41" s="3"/>
      <c r="D41" s="25">
        <v>50729537.39</v>
      </c>
      <c r="E41" s="25"/>
      <c r="F41" s="25">
        <v>8268728.68</v>
      </c>
      <c r="G41" s="25"/>
      <c r="H41" s="25"/>
      <c r="I41" s="25">
        <f>+F41+D41</f>
        <v>58998266.07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"/>
      <c r="AD41" s="3"/>
    </row>
    <row r="42" spans="1:30" ht="12.75">
      <c r="A42" s="30" t="s">
        <v>55</v>
      </c>
      <c r="B42" s="3"/>
      <c r="C42" s="3"/>
      <c r="D42" s="25"/>
      <c r="E42" s="25"/>
      <c r="F42" s="25"/>
      <c r="G42" s="25"/>
      <c r="H42" s="25"/>
      <c r="I42" s="25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7"/>
      <c r="AD42" s="3"/>
    </row>
    <row r="43" spans="2:30" ht="12.75">
      <c r="B43" s="3"/>
      <c r="C43" s="3"/>
      <c r="D43" s="25"/>
      <c r="E43" s="25"/>
      <c r="F43" s="25"/>
      <c r="G43" s="25"/>
      <c r="H43" s="25"/>
      <c r="I43" s="25">
        <f>+F43+D43</f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7"/>
      <c r="AD43" s="3"/>
    </row>
    <row r="44" spans="1:30" ht="12.75">
      <c r="A44" s="30" t="s">
        <v>56</v>
      </c>
      <c r="B44" s="3"/>
      <c r="C44" s="3"/>
      <c r="D44" s="25"/>
      <c r="E44" s="25"/>
      <c r="F44" s="25"/>
      <c r="G44" s="25"/>
      <c r="H44" s="25"/>
      <c r="I44" s="25">
        <f>+F44+D44</f>
        <v>0</v>
      </c>
      <c r="J44" s="3"/>
      <c r="K44" t="s">
        <v>6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4" t="s">
        <v>9</v>
      </c>
      <c r="Y44" s="3"/>
      <c r="Z44" s="3"/>
      <c r="AA44" s="3"/>
      <c r="AB44" s="3"/>
      <c r="AC44" s="7"/>
      <c r="AD44" s="3"/>
    </row>
    <row r="45" spans="1:30" ht="12.75">
      <c r="A45" s="30" t="s">
        <v>57</v>
      </c>
      <c r="B45" s="3"/>
      <c r="C45" s="2"/>
      <c r="D45" s="25"/>
      <c r="E45" s="25"/>
      <c r="F45" s="25"/>
      <c r="G45" s="25"/>
      <c r="H45" s="25"/>
      <c r="I45" s="25"/>
      <c r="J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7"/>
      <c r="AD45" s="3"/>
    </row>
    <row r="46" spans="2:30" ht="12.75">
      <c r="B46" s="3"/>
      <c r="C46" s="3"/>
      <c r="D46" s="24"/>
      <c r="E46" s="24"/>
      <c r="F46" s="24"/>
      <c r="G46" s="25"/>
      <c r="H46" s="25"/>
      <c r="I46" s="25"/>
      <c r="J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2:30" ht="12.75">
      <c r="B47" s="3"/>
      <c r="C47" s="3"/>
      <c r="D47" s="24"/>
      <c r="E47" s="25"/>
      <c r="F47" s="25"/>
      <c r="G47" s="25"/>
      <c r="H47" s="25"/>
      <c r="I47" s="25"/>
      <c r="J47" s="3"/>
      <c r="L47" s="5" t="s">
        <v>70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5" t="s">
        <v>10</v>
      </c>
      <c r="Y47" s="3"/>
      <c r="Z47" s="3"/>
      <c r="AA47" s="3"/>
      <c r="AB47" s="3"/>
      <c r="AC47" s="3"/>
      <c r="AD47" s="3"/>
    </row>
    <row r="48" spans="2:30" ht="12.75">
      <c r="B48" s="3"/>
      <c r="C48" s="3"/>
      <c r="D48" s="24"/>
      <c r="E48" s="24"/>
      <c r="F48" s="24"/>
      <c r="G48" s="25"/>
      <c r="H48" s="25"/>
      <c r="I48" s="25"/>
      <c r="J48" s="3"/>
      <c r="L48" s="31" t="s">
        <v>71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" t="s">
        <v>65</v>
      </c>
      <c r="Y48" s="3"/>
      <c r="Z48" s="3"/>
      <c r="AA48" s="3"/>
      <c r="AB48" s="3"/>
      <c r="AC48" s="3"/>
      <c r="AD48" s="3"/>
    </row>
    <row r="49" spans="2:30" ht="12.75">
      <c r="B49" s="3"/>
      <c r="C49" s="3"/>
      <c r="D49" s="2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2:30" ht="12.75">
      <c r="B50" s="3"/>
      <c r="C50" s="3"/>
      <c r="D50" s="2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12.75">
      <c r="A51" s="61" t="s">
        <v>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3"/>
    </row>
    <row r="52" spans="1:30" ht="12.75">
      <c r="A52" s="61" t="s">
        <v>66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3"/>
    </row>
    <row r="53" ht="12.75">
      <c r="AD53" s="3"/>
    </row>
    <row r="54" ht="12.75">
      <c r="AD54" s="3"/>
    </row>
    <row r="55" spans="1:30" ht="12.75">
      <c r="A55" t="s">
        <v>23</v>
      </c>
      <c r="B55" s="1" t="s">
        <v>28</v>
      </c>
      <c r="Y55" s="1"/>
      <c r="AD55" s="3"/>
    </row>
    <row r="56" spans="1:25" ht="12.75">
      <c r="A56" t="s">
        <v>24</v>
      </c>
      <c r="B56" s="1" t="s">
        <v>29</v>
      </c>
      <c r="Y56" s="1"/>
    </row>
    <row r="57" spans="1:25" ht="12.75">
      <c r="A57" t="s">
        <v>25</v>
      </c>
      <c r="B57" s="1"/>
      <c r="Y57" s="1"/>
    </row>
    <row r="58" spans="1:25" ht="12.75">
      <c r="A58" t="s">
        <v>26</v>
      </c>
      <c r="B58" s="1"/>
      <c r="Y58" s="1"/>
    </row>
    <row r="59" spans="1:25" ht="12.75">
      <c r="A59" t="s">
        <v>27</v>
      </c>
      <c r="B59" s="1" t="s">
        <v>7</v>
      </c>
      <c r="Y59" s="1"/>
    </row>
    <row r="60" spans="1:29" ht="22.5">
      <c r="A60" s="13">
        <v>1</v>
      </c>
      <c r="B60" s="8">
        <v>2</v>
      </c>
      <c r="C60" s="8">
        <v>3</v>
      </c>
      <c r="D60" s="8">
        <v>4</v>
      </c>
      <c r="E60" s="8">
        <v>5</v>
      </c>
      <c r="F60" s="16" t="s">
        <v>17</v>
      </c>
      <c r="G60" s="8">
        <v>7</v>
      </c>
      <c r="H60" s="8">
        <v>8</v>
      </c>
      <c r="I60" s="8">
        <v>9</v>
      </c>
      <c r="J60" s="8">
        <v>10</v>
      </c>
      <c r="K60" s="15" t="s">
        <v>30</v>
      </c>
      <c r="L60" s="8">
        <v>12</v>
      </c>
      <c r="M60" s="8">
        <v>13</v>
      </c>
      <c r="N60" s="8">
        <v>14</v>
      </c>
      <c r="O60" s="8">
        <v>15</v>
      </c>
      <c r="P60" s="15" t="s">
        <v>36</v>
      </c>
      <c r="Q60" s="8" t="s">
        <v>31</v>
      </c>
      <c r="R60" s="15" t="s">
        <v>33</v>
      </c>
      <c r="S60" s="8">
        <v>19</v>
      </c>
      <c r="T60" s="8">
        <v>20</v>
      </c>
      <c r="U60" s="8">
        <v>21</v>
      </c>
      <c r="V60" s="15" t="s">
        <v>34</v>
      </c>
      <c r="W60" s="8">
        <v>23</v>
      </c>
      <c r="X60" s="8">
        <v>24</v>
      </c>
      <c r="Y60" s="8">
        <v>25</v>
      </c>
      <c r="Z60" s="8">
        <v>26</v>
      </c>
      <c r="AA60" s="15" t="s">
        <v>35</v>
      </c>
      <c r="AB60" s="8">
        <v>28</v>
      </c>
      <c r="AC60" s="14"/>
    </row>
    <row r="61" spans="1:29" ht="12.75">
      <c r="A61" s="17"/>
      <c r="B61" s="18"/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20">
        <f>+L61+G61+B61</f>
        <v>0</v>
      </c>
      <c r="Y61" s="20">
        <f aca="true" t="shared" si="10" ref="Y61:Y66">+M61+H61+C61</f>
        <v>0</v>
      </c>
      <c r="Z61" s="20">
        <f>+N61+I61+D61</f>
        <v>0</v>
      </c>
      <c r="AA61" s="21">
        <f>+W61+X61+Y61+Z61</f>
        <v>0</v>
      </c>
      <c r="AB61" s="21"/>
      <c r="AC61" s="22"/>
    </row>
    <row r="62" spans="1:29" ht="12.75">
      <c r="A62" s="17" t="s">
        <v>37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20">
        <f>+L62+G62+B62</f>
        <v>0</v>
      </c>
      <c r="Y62" s="20">
        <f t="shared" si="10"/>
        <v>0</v>
      </c>
      <c r="Z62" s="20">
        <f>+N62+I62+D62</f>
        <v>0</v>
      </c>
      <c r="AA62" s="21">
        <f aca="true" t="shared" si="11" ref="AA62:AA72">+W62+X62+Y62+Z62</f>
        <v>0</v>
      </c>
      <c r="AB62" s="21"/>
      <c r="AC62" s="24"/>
    </row>
    <row r="63" spans="1:29" ht="12.75">
      <c r="A63" s="27" t="s">
        <v>38</v>
      </c>
      <c r="B63" s="18">
        <v>1450633.67</v>
      </c>
      <c r="C63" s="18">
        <v>674568.13</v>
      </c>
      <c r="D63" s="18"/>
      <c r="E63" s="18">
        <v>1446422.1</v>
      </c>
      <c r="F63" s="18">
        <f>+B63+C63+D63+E63</f>
        <v>3571623.9</v>
      </c>
      <c r="G63" s="18"/>
      <c r="H63" s="18"/>
      <c r="I63" s="18"/>
      <c r="J63" s="18"/>
      <c r="K63" s="18">
        <f>+G63+H63+I63+J63</f>
        <v>0</v>
      </c>
      <c r="L63" s="18"/>
      <c r="M63" s="18"/>
      <c r="N63" s="18"/>
      <c r="O63" s="18"/>
      <c r="P63" s="18">
        <f>+L63+M63+N63+O63</f>
        <v>0</v>
      </c>
      <c r="Q63" s="18">
        <f>+K63+P63</f>
        <v>0</v>
      </c>
      <c r="R63" s="18">
        <f>+P63+Q63</f>
        <v>0</v>
      </c>
      <c r="S63" s="18"/>
      <c r="T63" s="18"/>
      <c r="U63" s="18"/>
      <c r="V63" s="18">
        <f>+S63+T63+U63</f>
        <v>0</v>
      </c>
      <c r="W63" s="18"/>
      <c r="X63" s="20">
        <f>+L63+G63+B63</f>
        <v>1450633.67</v>
      </c>
      <c r="Y63" s="20">
        <f t="shared" si="10"/>
        <v>674568.13</v>
      </c>
      <c r="Z63" s="20">
        <f>SUM(E63+J63+O63+U63)</f>
        <v>1446422.1</v>
      </c>
      <c r="AA63" s="21">
        <f t="shared" si="11"/>
        <v>3571623.9</v>
      </c>
      <c r="AB63" s="21"/>
      <c r="AC63" s="24"/>
    </row>
    <row r="64" spans="1:29" ht="12.75">
      <c r="A64" s="27" t="s">
        <v>39</v>
      </c>
      <c r="B64" s="18">
        <v>450959.66</v>
      </c>
      <c r="C64" s="18">
        <v>232662.1</v>
      </c>
      <c r="D64" s="18"/>
      <c r="E64" s="18">
        <v>4280340.21</v>
      </c>
      <c r="F64" s="18">
        <f aca="true" t="shared" si="12" ref="F64:F72">+B64+C64+D64+E64</f>
        <v>4963961.97</v>
      </c>
      <c r="G64" s="18"/>
      <c r="H64" s="18"/>
      <c r="I64" s="18"/>
      <c r="J64" s="18"/>
      <c r="K64" s="18">
        <f aca="true" t="shared" si="13" ref="K64:K72">+G64+H64+I64+J64</f>
        <v>0</v>
      </c>
      <c r="L64" s="18"/>
      <c r="M64" s="18"/>
      <c r="N64" s="18"/>
      <c r="O64" s="18"/>
      <c r="P64" s="18">
        <f aca="true" t="shared" si="14" ref="P64:P71">+L64+M64+N64+O64</f>
        <v>0</v>
      </c>
      <c r="Q64" s="18">
        <f aca="true" t="shared" si="15" ref="Q64:Q71">+K64+P64</f>
        <v>0</v>
      </c>
      <c r="R64" s="18">
        <f aca="true" t="shared" si="16" ref="R64:R72">+P64+Q64</f>
        <v>0</v>
      </c>
      <c r="S64" s="18"/>
      <c r="T64" s="18"/>
      <c r="U64" s="18"/>
      <c r="V64" s="18">
        <f aca="true" t="shared" si="17" ref="V64:V72">+S64+T64+U64</f>
        <v>0</v>
      </c>
      <c r="W64" s="18"/>
      <c r="X64" s="20">
        <f>+L64+G64+B64</f>
        <v>450959.66</v>
      </c>
      <c r="Y64" s="20">
        <f t="shared" si="10"/>
        <v>232662.1</v>
      </c>
      <c r="Z64" s="20">
        <f>SUM(E64+J64+O64+U64)</f>
        <v>4280340.21</v>
      </c>
      <c r="AA64" s="21">
        <f t="shared" si="11"/>
        <v>4963961.97</v>
      </c>
      <c r="AB64" s="21"/>
      <c r="AC64" s="24"/>
    </row>
    <row r="65" spans="1:29" ht="12.75">
      <c r="A65" s="23" t="s">
        <v>40</v>
      </c>
      <c r="B65" s="18"/>
      <c r="C65" s="18"/>
      <c r="D65" s="18"/>
      <c r="E65" s="18"/>
      <c r="F65" s="18">
        <f t="shared" si="12"/>
        <v>0</v>
      </c>
      <c r="G65" s="18"/>
      <c r="H65" s="18"/>
      <c r="I65" s="18"/>
      <c r="J65" s="18"/>
      <c r="K65" s="18">
        <f t="shared" si="13"/>
        <v>0</v>
      </c>
      <c r="L65" s="18"/>
      <c r="M65" s="18"/>
      <c r="N65" s="18"/>
      <c r="O65" s="18"/>
      <c r="P65" s="18">
        <f t="shared" si="14"/>
        <v>0</v>
      </c>
      <c r="Q65" s="18">
        <f t="shared" si="15"/>
        <v>0</v>
      </c>
      <c r="R65" s="18">
        <f t="shared" si="16"/>
        <v>0</v>
      </c>
      <c r="S65" s="18"/>
      <c r="T65" s="18"/>
      <c r="U65" s="18"/>
      <c r="V65" s="18">
        <f t="shared" si="17"/>
        <v>0</v>
      </c>
      <c r="W65" s="18"/>
      <c r="X65" s="20">
        <f aca="true" t="shared" si="18" ref="X65:X71">+L65+G65+B65</f>
        <v>0</v>
      </c>
      <c r="Y65" s="20">
        <f t="shared" si="10"/>
        <v>0</v>
      </c>
      <c r="Z65" s="20">
        <f aca="true" t="shared" si="19" ref="Z65:Z71">+N65+I65+D65</f>
        <v>0</v>
      </c>
      <c r="AA65" s="21">
        <f t="shared" si="11"/>
        <v>0</v>
      </c>
      <c r="AB65" s="21"/>
      <c r="AC65" s="24"/>
    </row>
    <row r="66" spans="1:29" ht="12.75">
      <c r="A66" s="27" t="s">
        <v>41</v>
      </c>
      <c r="B66" s="18">
        <v>141876.02</v>
      </c>
      <c r="C66" s="18">
        <v>39884.87</v>
      </c>
      <c r="D66" s="18"/>
      <c r="E66" s="18">
        <v>7290.5</v>
      </c>
      <c r="F66" s="18">
        <f t="shared" si="12"/>
        <v>189051.38999999998</v>
      </c>
      <c r="G66" s="18"/>
      <c r="H66" s="18"/>
      <c r="I66" s="18"/>
      <c r="J66" s="18"/>
      <c r="K66" s="18">
        <f t="shared" si="13"/>
        <v>0</v>
      </c>
      <c r="L66" s="18"/>
      <c r="M66" s="18"/>
      <c r="N66" s="18"/>
      <c r="O66" s="18"/>
      <c r="P66" s="18">
        <f t="shared" si="14"/>
        <v>0</v>
      </c>
      <c r="Q66" s="18">
        <f t="shared" si="15"/>
        <v>0</v>
      </c>
      <c r="R66" s="18">
        <f t="shared" si="16"/>
        <v>0</v>
      </c>
      <c r="S66" s="18"/>
      <c r="T66" s="18"/>
      <c r="U66" s="18"/>
      <c r="V66" s="18">
        <f t="shared" si="17"/>
        <v>0</v>
      </c>
      <c r="W66" s="18"/>
      <c r="X66" s="20">
        <f t="shared" si="18"/>
        <v>141876.02</v>
      </c>
      <c r="Y66" s="20">
        <f t="shared" si="10"/>
        <v>39884.87</v>
      </c>
      <c r="Z66" s="20">
        <f t="shared" si="19"/>
        <v>0</v>
      </c>
      <c r="AA66" s="21">
        <f t="shared" si="11"/>
        <v>181760.88999999998</v>
      </c>
      <c r="AB66" s="21"/>
      <c r="AC66" s="24"/>
    </row>
    <row r="67" spans="1:29" ht="12.75">
      <c r="A67" s="17" t="s">
        <v>42</v>
      </c>
      <c r="B67" s="18"/>
      <c r="C67" s="18"/>
      <c r="D67" s="18"/>
      <c r="E67" s="18"/>
      <c r="F67" s="18">
        <f t="shared" si="12"/>
        <v>0</v>
      </c>
      <c r="G67" s="18"/>
      <c r="H67" s="18"/>
      <c r="I67" s="18"/>
      <c r="J67" s="18"/>
      <c r="K67" s="18">
        <f t="shared" si="13"/>
        <v>0</v>
      </c>
      <c r="L67" s="18"/>
      <c r="M67" s="18"/>
      <c r="N67" s="18"/>
      <c r="O67" s="18"/>
      <c r="P67" s="18">
        <f t="shared" si="14"/>
        <v>0</v>
      </c>
      <c r="Q67" s="18">
        <f t="shared" si="15"/>
        <v>0</v>
      </c>
      <c r="R67" s="18">
        <f t="shared" si="16"/>
        <v>0</v>
      </c>
      <c r="S67" s="18"/>
      <c r="T67" s="18"/>
      <c r="U67" s="18"/>
      <c r="V67" s="18">
        <f t="shared" si="17"/>
        <v>0</v>
      </c>
      <c r="W67" s="18"/>
      <c r="X67" s="20">
        <f t="shared" si="18"/>
        <v>0</v>
      </c>
      <c r="Y67" s="20"/>
      <c r="Z67" s="20">
        <f t="shared" si="19"/>
        <v>0</v>
      </c>
      <c r="AA67" s="21">
        <f t="shared" si="11"/>
        <v>0</v>
      </c>
      <c r="AB67" s="21"/>
      <c r="AC67" s="24"/>
    </row>
    <row r="68" spans="1:29" ht="12.75">
      <c r="A68" s="23" t="s">
        <v>43</v>
      </c>
      <c r="B68" s="18"/>
      <c r="C68" s="18"/>
      <c r="D68" s="18"/>
      <c r="E68" s="18"/>
      <c r="F68" s="18">
        <f t="shared" si="12"/>
        <v>0</v>
      </c>
      <c r="G68" s="18"/>
      <c r="H68" s="18"/>
      <c r="I68" s="18"/>
      <c r="J68" s="18"/>
      <c r="K68" s="18">
        <f t="shared" si="13"/>
        <v>0</v>
      </c>
      <c r="L68" s="18"/>
      <c r="M68" s="18"/>
      <c r="N68" s="18"/>
      <c r="O68" s="18"/>
      <c r="P68" s="18">
        <f t="shared" si="14"/>
        <v>0</v>
      </c>
      <c r="Q68" s="18">
        <f t="shared" si="15"/>
        <v>0</v>
      </c>
      <c r="R68" s="18">
        <f t="shared" si="16"/>
        <v>0</v>
      </c>
      <c r="S68" s="18"/>
      <c r="T68" s="18"/>
      <c r="U68" s="18"/>
      <c r="V68" s="18">
        <f t="shared" si="17"/>
        <v>0</v>
      </c>
      <c r="W68" s="18"/>
      <c r="X68" s="20">
        <f t="shared" si="18"/>
        <v>0</v>
      </c>
      <c r="Y68" s="20">
        <f>+M68+H68+C68</f>
        <v>0</v>
      </c>
      <c r="Z68" s="20">
        <f t="shared" si="19"/>
        <v>0</v>
      </c>
      <c r="AA68" s="21">
        <f t="shared" si="11"/>
        <v>0</v>
      </c>
      <c r="AB68" s="21"/>
      <c r="AC68" s="24"/>
    </row>
    <row r="69" spans="1:29" ht="12.75">
      <c r="A69" s="23" t="s">
        <v>44</v>
      </c>
      <c r="B69" s="18"/>
      <c r="C69" s="18"/>
      <c r="D69" s="18"/>
      <c r="E69" s="18"/>
      <c r="F69" s="18">
        <f t="shared" si="12"/>
        <v>0</v>
      </c>
      <c r="G69" s="18"/>
      <c r="H69" s="18"/>
      <c r="I69" s="18"/>
      <c r="J69" s="18"/>
      <c r="K69" s="18">
        <f t="shared" si="13"/>
        <v>0</v>
      </c>
      <c r="L69" s="18"/>
      <c r="M69" s="18"/>
      <c r="N69" s="18"/>
      <c r="O69" s="18"/>
      <c r="P69" s="18">
        <f t="shared" si="14"/>
        <v>0</v>
      </c>
      <c r="Q69" s="18">
        <f t="shared" si="15"/>
        <v>0</v>
      </c>
      <c r="R69" s="18">
        <f t="shared" si="16"/>
        <v>0</v>
      </c>
      <c r="S69" s="18"/>
      <c r="T69" s="18"/>
      <c r="U69" s="18"/>
      <c r="V69" s="18">
        <f t="shared" si="17"/>
        <v>0</v>
      </c>
      <c r="W69" s="18"/>
      <c r="X69" s="20">
        <f t="shared" si="18"/>
        <v>0</v>
      </c>
      <c r="Y69" s="20">
        <f>+M69+H69+C69</f>
        <v>0</v>
      </c>
      <c r="Z69" s="20">
        <f t="shared" si="19"/>
        <v>0</v>
      </c>
      <c r="AA69" s="21">
        <f t="shared" si="11"/>
        <v>0</v>
      </c>
      <c r="AB69" s="21"/>
      <c r="AC69" s="24"/>
    </row>
    <row r="70" spans="1:29" ht="12.75">
      <c r="A70" s="28"/>
      <c r="B70" s="18"/>
      <c r="C70" s="18"/>
      <c r="D70" s="18"/>
      <c r="E70" s="18"/>
      <c r="F70" s="18">
        <f t="shared" si="12"/>
        <v>0</v>
      </c>
      <c r="G70" s="18"/>
      <c r="H70" s="18"/>
      <c r="I70" s="18"/>
      <c r="J70" s="18"/>
      <c r="K70" s="18">
        <f t="shared" si="13"/>
        <v>0</v>
      </c>
      <c r="L70" s="18"/>
      <c r="M70" s="18"/>
      <c r="N70" s="18"/>
      <c r="O70" s="18"/>
      <c r="P70" s="18">
        <f t="shared" si="14"/>
        <v>0</v>
      </c>
      <c r="Q70" s="18">
        <f t="shared" si="15"/>
        <v>0</v>
      </c>
      <c r="R70" s="18">
        <f t="shared" si="16"/>
        <v>0</v>
      </c>
      <c r="S70" s="18"/>
      <c r="T70" s="18"/>
      <c r="U70" s="18"/>
      <c r="V70" s="18">
        <f t="shared" si="17"/>
        <v>0</v>
      </c>
      <c r="W70" s="18"/>
      <c r="X70" s="20">
        <f t="shared" si="18"/>
        <v>0</v>
      </c>
      <c r="Y70" s="20">
        <f>+M70+H70+C70</f>
        <v>0</v>
      </c>
      <c r="Z70" s="20">
        <f t="shared" si="19"/>
        <v>0</v>
      </c>
      <c r="AA70" s="21">
        <f t="shared" si="11"/>
        <v>0</v>
      </c>
      <c r="AB70" s="21"/>
      <c r="AC70" s="24"/>
    </row>
    <row r="71" spans="1:29" ht="12.75">
      <c r="A71" s="28"/>
      <c r="B71" s="18"/>
      <c r="C71" s="18"/>
      <c r="D71" s="18"/>
      <c r="E71" s="18"/>
      <c r="F71" s="37">
        <f t="shared" si="12"/>
        <v>0</v>
      </c>
      <c r="G71" s="18"/>
      <c r="H71" s="18"/>
      <c r="I71" s="18"/>
      <c r="J71" s="18"/>
      <c r="K71" s="18">
        <f t="shared" si="13"/>
        <v>0</v>
      </c>
      <c r="L71" s="18"/>
      <c r="M71" s="18"/>
      <c r="N71" s="18"/>
      <c r="O71" s="18"/>
      <c r="P71" s="18">
        <f t="shared" si="14"/>
        <v>0</v>
      </c>
      <c r="Q71" s="18">
        <f t="shared" si="15"/>
        <v>0</v>
      </c>
      <c r="R71" s="18">
        <f t="shared" si="16"/>
        <v>0</v>
      </c>
      <c r="S71" s="18"/>
      <c r="T71" s="18"/>
      <c r="U71" s="18"/>
      <c r="V71" s="18">
        <f t="shared" si="17"/>
        <v>0</v>
      </c>
      <c r="W71" s="18"/>
      <c r="X71" s="20">
        <f t="shared" si="18"/>
        <v>0</v>
      </c>
      <c r="Y71" s="20">
        <f>+M71+H71+C71</f>
        <v>0</v>
      </c>
      <c r="Z71" s="20">
        <f t="shared" si="19"/>
        <v>0</v>
      </c>
      <c r="AA71" s="21">
        <f t="shared" si="11"/>
        <v>0</v>
      </c>
      <c r="AB71" s="21"/>
      <c r="AC71" s="24"/>
    </row>
    <row r="72" spans="1:29" ht="13.5" thickBot="1">
      <c r="A72" s="34" t="s">
        <v>3</v>
      </c>
      <c r="B72" s="33">
        <f>SUM(B61:B71)</f>
        <v>2043469.3499999999</v>
      </c>
      <c r="C72" s="33">
        <f>SUM(C61:C71)</f>
        <v>947115.1</v>
      </c>
      <c r="D72" s="33">
        <f>SUM(D61:D71)</f>
        <v>0</v>
      </c>
      <c r="E72" s="33">
        <f>SUM(E61:E71)</f>
        <v>5734052.8100000005</v>
      </c>
      <c r="F72" s="38">
        <f t="shared" si="12"/>
        <v>8724637.26</v>
      </c>
      <c r="G72" s="33">
        <f>SUM(G61:G71)</f>
        <v>0</v>
      </c>
      <c r="H72" s="33">
        <f>SUM(H61:H71)</f>
        <v>0</v>
      </c>
      <c r="I72" s="33">
        <f>SUM(I61:I71)</f>
        <v>0</v>
      </c>
      <c r="J72" s="33"/>
      <c r="K72" s="38">
        <f t="shared" si="13"/>
        <v>0</v>
      </c>
      <c r="L72" s="33">
        <f>SUM(L61:L71)</f>
        <v>0</v>
      </c>
      <c r="M72" s="33">
        <f>SUM(M61:M71)</f>
        <v>0</v>
      </c>
      <c r="N72" s="33">
        <f>SUM(N61:N71)</f>
        <v>0</v>
      </c>
      <c r="O72" s="33"/>
      <c r="P72" s="33">
        <f>SUM(P61:P71)</f>
        <v>0</v>
      </c>
      <c r="Q72" s="33"/>
      <c r="R72" s="38">
        <f t="shared" si="16"/>
        <v>0</v>
      </c>
      <c r="S72" s="33"/>
      <c r="T72" s="33"/>
      <c r="U72" s="33"/>
      <c r="V72" s="38">
        <f t="shared" si="17"/>
        <v>0</v>
      </c>
      <c r="W72" s="33"/>
      <c r="X72" s="33">
        <f>SUM(X61:X71)</f>
        <v>2043469.3499999999</v>
      </c>
      <c r="Y72" s="33">
        <f>SUM(Y61:Y71)</f>
        <v>947115.1</v>
      </c>
      <c r="Z72" s="33">
        <f>SUM(Z61:Z71)</f>
        <v>5726762.3100000005</v>
      </c>
      <c r="AA72" s="39">
        <f t="shared" si="11"/>
        <v>8717346.76</v>
      </c>
      <c r="AB72" s="35">
        <f>SUM(AB61:AB71)</f>
        <v>0</v>
      </c>
      <c r="AC72" s="36"/>
    </row>
    <row r="73" spans="2:29" ht="11.25" customHeight="1" thickTop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7"/>
    </row>
    <row r="74" spans="1:29" ht="12.75">
      <c r="A74" s="30" t="s">
        <v>45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7"/>
    </row>
    <row r="75" spans="2:29" ht="12.75">
      <c r="B75" s="29"/>
      <c r="C75" s="29"/>
      <c r="D75" s="45" t="s">
        <v>68</v>
      </c>
      <c r="E75" s="45"/>
      <c r="F75" s="45" t="s">
        <v>69</v>
      </c>
      <c r="G75" s="45"/>
      <c r="H75" s="32"/>
      <c r="I75" s="45" t="s">
        <v>46</v>
      </c>
      <c r="J75" s="45"/>
      <c r="K75" s="3"/>
      <c r="L75" s="3"/>
      <c r="M75" s="3"/>
      <c r="N75" s="3"/>
      <c r="O75" s="3"/>
      <c r="P75" s="3"/>
      <c r="Q75" s="3"/>
      <c r="R75" s="3"/>
      <c r="S75" s="45" t="s">
        <v>60</v>
      </c>
      <c r="T75" s="45"/>
      <c r="U75" s="45" t="s">
        <v>61</v>
      </c>
      <c r="V75" s="45"/>
      <c r="W75" s="45" t="s">
        <v>46</v>
      </c>
      <c r="X75" s="45"/>
      <c r="Y75" s="3"/>
      <c r="Z75" s="3"/>
      <c r="AA75" s="3"/>
      <c r="AB75" s="3"/>
      <c r="AC75" s="7"/>
    </row>
    <row r="76" spans="2:29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1" t="s">
        <v>58</v>
      </c>
      <c r="P76" s="3"/>
      <c r="Q76" s="31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7"/>
    </row>
    <row r="77" spans="1:29" ht="12.75">
      <c r="A77" s="30" t="s">
        <v>47</v>
      </c>
      <c r="B77" s="3"/>
      <c r="C77" s="3"/>
      <c r="D77" s="24"/>
      <c r="E77" s="3"/>
      <c r="F77" s="3"/>
      <c r="G77" s="3"/>
      <c r="H77" s="3"/>
      <c r="I77" s="3"/>
      <c r="J77" s="3"/>
      <c r="K77" s="3"/>
      <c r="L77" s="3"/>
      <c r="M77" s="3"/>
      <c r="N77" s="3"/>
      <c r="O77" s="31" t="s">
        <v>59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7"/>
    </row>
    <row r="78" spans="1:29" ht="12.75">
      <c r="A78" s="30" t="s">
        <v>48</v>
      </c>
      <c r="B78" s="3"/>
      <c r="C78" s="3"/>
      <c r="D78" s="25">
        <v>59272608.94</v>
      </c>
      <c r="E78" s="3"/>
      <c r="F78" s="25">
        <v>16643242.5</v>
      </c>
      <c r="G78" s="3"/>
      <c r="H78" s="3"/>
      <c r="I78" s="25">
        <f>+F78+D78</f>
        <v>75915851.44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7"/>
    </row>
    <row r="79" spans="1:29" ht="12.75">
      <c r="A79" s="30" t="s">
        <v>49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7"/>
    </row>
    <row r="80" spans="1:29" ht="12.75">
      <c r="A80" s="30" t="s">
        <v>50</v>
      </c>
      <c r="B80" s="3"/>
      <c r="C80" s="3"/>
      <c r="D80" s="25">
        <v>1443621.17</v>
      </c>
      <c r="E80" s="25"/>
      <c r="F80" s="25">
        <v>189051.39</v>
      </c>
      <c r="G80" s="25"/>
      <c r="H80" s="25"/>
      <c r="I80" s="25">
        <f>+F80+D80</f>
        <v>1632672.56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7"/>
    </row>
    <row r="81" spans="1:29" ht="12.75">
      <c r="A81" s="30" t="s">
        <v>51</v>
      </c>
      <c r="B81" s="3"/>
      <c r="C81" s="3"/>
      <c r="D81" s="25"/>
      <c r="E81" s="25"/>
      <c r="F81" s="25"/>
      <c r="G81" s="25"/>
      <c r="H81" s="25"/>
      <c r="I81" s="25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7"/>
    </row>
    <row r="82" spans="1:29" ht="12.75">
      <c r="A82" s="30" t="s">
        <v>52</v>
      </c>
      <c r="B82" s="3"/>
      <c r="C82" s="3"/>
      <c r="D82" s="25"/>
      <c r="E82" s="25"/>
      <c r="F82" s="25"/>
      <c r="G82" s="25"/>
      <c r="H82" s="25"/>
      <c r="I82" s="25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7"/>
    </row>
    <row r="83" spans="1:29" ht="12.75">
      <c r="A83" s="30" t="s">
        <v>53</v>
      </c>
      <c r="B83" s="3"/>
      <c r="C83" s="3"/>
      <c r="D83" s="25"/>
      <c r="E83" s="25"/>
      <c r="F83" s="25"/>
      <c r="G83" s="25"/>
      <c r="H83" s="25"/>
      <c r="I83" s="25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7"/>
    </row>
    <row r="84" spans="1:29" ht="12.75">
      <c r="A84" s="30" t="s">
        <v>62</v>
      </c>
      <c r="B84" s="3"/>
      <c r="C84" s="3"/>
      <c r="D84" s="25"/>
      <c r="E84" s="25"/>
      <c r="F84" s="25"/>
      <c r="G84" s="25"/>
      <c r="H84" s="25"/>
      <c r="I84" s="25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7"/>
    </row>
    <row r="85" spans="1:29" ht="12.75">
      <c r="A85" s="30" t="s">
        <v>63</v>
      </c>
      <c r="B85" s="3"/>
      <c r="C85" s="3"/>
      <c r="D85" s="25"/>
      <c r="E85" s="25"/>
      <c r="F85" s="25"/>
      <c r="G85" s="25"/>
      <c r="H85" s="25"/>
      <c r="I85" s="25">
        <f>+F85+D85</f>
        <v>0</v>
      </c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7"/>
    </row>
    <row r="86" spans="1:29" ht="12.75">
      <c r="A86" s="30" t="s">
        <v>64</v>
      </c>
      <c r="B86" s="3"/>
      <c r="C86" s="3"/>
      <c r="D86" s="25">
        <v>2332270.94</v>
      </c>
      <c r="E86" s="25"/>
      <c r="F86" s="25">
        <v>8107656.63</v>
      </c>
      <c r="G86" s="25"/>
      <c r="H86" s="25"/>
      <c r="I86" s="25">
        <f>+F86+D86</f>
        <v>10439927.57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7"/>
    </row>
    <row r="87" spans="1:29" ht="12.75">
      <c r="A87" s="30" t="s">
        <v>54</v>
      </c>
      <c r="B87" s="3"/>
      <c r="C87" s="3"/>
      <c r="D87" s="25">
        <v>56940338</v>
      </c>
      <c r="E87" s="25"/>
      <c r="F87" s="25">
        <v>8535585.87</v>
      </c>
      <c r="G87" s="25"/>
      <c r="H87" s="25"/>
      <c r="I87" s="25">
        <f>+F87+D87</f>
        <v>65475923.87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7"/>
    </row>
    <row r="88" spans="1:29" ht="12.75">
      <c r="A88" s="30" t="s">
        <v>55</v>
      </c>
      <c r="B88" s="3"/>
      <c r="C88" s="3"/>
      <c r="D88" s="25"/>
      <c r="E88" s="25"/>
      <c r="F88" s="25"/>
      <c r="G88" s="25"/>
      <c r="H88" s="25"/>
      <c r="I88" s="25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7"/>
    </row>
    <row r="89" spans="2:29" ht="12.75">
      <c r="B89" s="3"/>
      <c r="C89" s="3"/>
      <c r="D89" s="25"/>
      <c r="E89" s="25"/>
      <c r="F89" s="25"/>
      <c r="G89" s="25"/>
      <c r="H89" s="25"/>
      <c r="I89" s="25">
        <f>+F89+D89</f>
        <v>0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7"/>
    </row>
    <row r="90" spans="1:29" ht="12.75">
      <c r="A90" s="30" t="s">
        <v>56</v>
      </c>
      <c r="B90" s="3"/>
      <c r="C90" s="3"/>
      <c r="D90" s="25"/>
      <c r="E90" s="25"/>
      <c r="F90" s="25"/>
      <c r="G90" s="25"/>
      <c r="H90" s="25"/>
      <c r="I90" s="25">
        <f>+F90+D90</f>
        <v>0</v>
      </c>
      <c r="J90" s="3"/>
      <c r="K90" t="s">
        <v>6</v>
      </c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4" t="s">
        <v>9</v>
      </c>
      <c r="Y90" s="3"/>
      <c r="Z90" s="3"/>
      <c r="AA90" s="3"/>
      <c r="AB90" s="3"/>
      <c r="AC90" s="7"/>
    </row>
    <row r="91" spans="1:29" ht="12.75">
      <c r="A91" s="30" t="s">
        <v>57</v>
      </c>
      <c r="B91" s="3"/>
      <c r="C91" s="2"/>
      <c r="D91" s="25"/>
      <c r="E91" s="25"/>
      <c r="F91" s="25"/>
      <c r="G91" s="25"/>
      <c r="H91" s="25"/>
      <c r="I91" s="25"/>
      <c r="J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7"/>
    </row>
    <row r="92" spans="2:29" ht="12.75">
      <c r="B92" s="3"/>
      <c r="C92" s="3"/>
      <c r="D92" s="24"/>
      <c r="E92" s="24"/>
      <c r="F92" s="24"/>
      <c r="G92" s="25"/>
      <c r="H92" s="25"/>
      <c r="I92" s="25"/>
      <c r="J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2:29" ht="12.75">
      <c r="B93" s="3"/>
      <c r="C93" s="3"/>
      <c r="D93" s="24"/>
      <c r="E93" s="25"/>
      <c r="F93" s="25"/>
      <c r="G93" s="25"/>
      <c r="H93" s="25"/>
      <c r="I93" s="25"/>
      <c r="J93" s="3"/>
      <c r="L93" s="5" t="s">
        <v>70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5" t="s">
        <v>10</v>
      </c>
      <c r="Y93" s="3"/>
      <c r="Z93" s="3"/>
      <c r="AA93" s="3"/>
      <c r="AB93" s="3"/>
      <c r="AC93" s="3"/>
    </row>
    <row r="94" spans="2:29" ht="12.75">
      <c r="B94" s="3"/>
      <c r="C94" s="3"/>
      <c r="D94" s="24"/>
      <c r="E94" s="24"/>
      <c r="F94" s="24"/>
      <c r="G94" s="25"/>
      <c r="H94" s="25"/>
      <c r="I94" s="25"/>
      <c r="J94" s="3"/>
      <c r="L94" s="31" t="s">
        <v>71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2" t="s">
        <v>65</v>
      </c>
      <c r="Y94" s="3"/>
      <c r="Z94" s="3"/>
      <c r="AA94" s="3"/>
      <c r="AB94" s="3"/>
      <c r="AC94" s="3"/>
    </row>
    <row r="96" spans="1:29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</row>
    <row r="97" spans="1:29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</row>
    <row r="99" spans="2:25" ht="12.75">
      <c r="B99" s="1"/>
      <c r="Y99" s="1"/>
    </row>
    <row r="100" spans="2:25" ht="12.75">
      <c r="B100" s="1"/>
      <c r="Y100" s="1"/>
    </row>
    <row r="101" spans="2:25" ht="12.75">
      <c r="B101" s="1"/>
      <c r="Y101" s="1"/>
    </row>
    <row r="102" spans="2:25" ht="12.75">
      <c r="B102" s="1"/>
      <c r="Y102" s="1"/>
    </row>
    <row r="103" spans="2:25" ht="12.75">
      <c r="B103" s="1"/>
      <c r="Y103" s="1"/>
    </row>
    <row r="104" spans="1:29" ht="12.75">
      <c r="A104" s="62"/>
      <c r="B104" s="54"/>
      <c r="C104" s="55"/>
      <c r="D104" s="55"/>
      <c r="E104" s="55"/>
      <c r="F104" s="56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8"/>
      <c r="S104" s="54"/>
      <c r="T104" s="55"/>
      <c r="U104" s="55"/>
      <c r="V104" s="56"/>
      <c r="W104" s="54"/>
      <c r="X104" s="55"/>
      <c r="Y104" s="55"/>
      <c r="Z104" s="55"/>
      <c r="AA104" s="56"/>
      <c r="AB104" s="46"/>
      <c r="AC104" s="10"/>
    </row>
    <row r="105" spans="1:34" ht="12.75">
      <c r="A105" s="63"/>
      <c r="B105" s="58"/>
      <c r="C105" s="46"/>
      <c r="D105" s="46"/>
      <c r="E105" s="46"/>
      <c r="F105" s="50"/>
      <c r="G105" s="60"/>
      <c r="H105" s="60"/>
      <c r="I105" s="60"/>
      <c r="J105" s="60"/>
      <c r="K105" s="60"/>
      <c r="L105" s="54"/>
      <c r="M105" s="55"/>
      <c r="N105" s="55"/>
      <c r="O105" s="55"/>
      <c r="P105" s="56"/>
      <c r="Q105" s="48"/>
      <c r="R105" s="65"/>
      <c r="S105" s="46"/>
      <c r="T105" s="46"/>
      <c r="U105" s="46"/>
      <c r="V105" s="46"/>
      <c r="W105" s="9"/>
      <c r="X105" s="48"/>
      <c r="Y105" s="50"/>
      <c r="Z105" s="50"/>
      <c r="AA105" s="52"/>
      <c r="AB105" s="57"/>
      <c r="AC105" s="11"/>
      <c r="AD105" s="1"/>
      <c r="AE105" s="1"/>
      <c r="AF105" s="1"/>
      <c r="AG105" s="1"/>
      <c r="AH105" s="1"/>
    </row>
    <row r="106" spans="1:34" ht="12.75">
      <c r="A106" s="64"/>
      <c r="B106" s="59"/>
      <c r="C106" s="47"/>
      <c r="D106" s="47"/>
      <c r="E106" s="47"/>
      <c r="F106" s="51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49"/>
      <c r="R106" s="59"/>
      <c r="S106" s="47"/>
      <c r="T106" s="47"/>
      <c r="U106" s="47"/>
      <c r="V106" s="47"/>
      <c r="W106" s="12"/>
      <c r="X106" s="49"/>
      <c r="Y106" s="51"/>
      <c r="Z106" s="51"/>
      <c r="AA106" s="53"/>
      <c r="AB106" s="47"/>
      <c r="AC106" s="11"/>
      <c r="AD106" s="1"/>
      <c r="AE106" s="1"/>
      <c r="AF106" s="1"/>
      <c r="AG106" s="1"/>
      <c r="AH106" s="1"/>
    </row>
    <row r="107" spans="1:29" ht="23.25" customHeight="1">
      <c r="A107" s="13"/>
      <c r="B107" s="8"/>
      <c r="C107" s="8"/>
      <c r="D107" s="8"/>
      <c r="E107" s="8"/>
      <c r="F107" s="16"/>
      <c r="G107" s="8"/>
      <c r="H107" s="8"/>
      <c r="I107" s="8"/>
      <c r="J107" s="8"/>
      <c r="K107" s="15"/>
      <c r="L107" s="8"/>
      <c r="M107" s="8"/>
      <c r="N107" s="8"/>
      <c r="O107" s="8"/>
      <c r="P107" s="15"/>
      <c r="Q107" s="8"/>
      <c r="R107" s="15"/>
      <c r="S107" s="8"/>
      <c r="T107" s="8"/>
      <c r="U107" s="8"/>
      <c r="V107" s="15"/>
      <c r="W107" s="8"/>
      <c r="X107" s="8"/>
      <c r="Y107" s="8"/>
      <c r="Z107" s="8"/>
      <c r="AA107" s="15"/>
      <c r="AB107" s="8"/>
      <c r="AC107" s="14"/>
    </row>
    <row r="108" spans="1:29" ht="12.75">
      <c r="A108" s="17"/>
      <c r="B108" s="18"/>
      <c r="C108" s="18"/>
      <c r="D108" s="18"/>
      <c r="E108" s="18"/>
      <c r="F108" s="18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20"/>
      <c r="Y108" s="20"/>
      <c r="Z108" s="20"/>
      <c r="AA108" s="21"/>
      <c r="AB108" s="21"/>
      <c r="AC108" s="22"/>
    </row>
    <row r="109" spans="1:29" ht="12.75">
      <c r="A109" s="17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20"/>
      <c r="Y109" s="20"/>
      <c r="Z109" s="20"/>
      <c r="AA109" s="21"/>
      <c r="AB109" s="21"/>
      <c r="AC109" s="24"/>
    </row>
    <row r="110" spans="1:29" ht="12.75">
      <c r="A110" s="27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20"/>
      <c r="Y110" s="20"/>
      <c r="Z110" s="20"/>
      <c r="AA110" s="21"/>
      <c r="AB110" s="21"/>
      <c r="AC110" s="24"/>
    </row>
    <row r="111" spans="1:29" ht="12.75">
      <c r="A111" s="27"/>
      <c r="B111" s="18"/>
      <c r="C111" s="18"/>
      <c r="D111" s="18"/>
      <c r="E111" s="40"/>
      <c r="F111" s="18"/>
      <c r="G111" s="18"/>
      <c r="H111" s="40"/>
      <c r="I111" s="18"/>
      <c r="J111" s="40"/>
      <c r="K111" s="40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20"/>
      <c r="Y111" s="20"/>
      <c r="Z111" s="20"/>
      <c r="AA111" s="21"/>
      <c r="AB111" s="21"/>
      <c r="AC111" s="24"/>
    </row>
    <row r="112" spans="1:29" ht="12.75">
      <c r="A112" s="23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20"/>
      <c r="Y112" s="20"/>
      <c r="Z112" s="20"/>
      <c r="AA112" s="21"/>
      <c r="AB112" s="21"/>
      <c r="AC112" s="24"/>
    </row>
    <row r="113" spans="1:29" ht="12.75">
      <c r="A113" s="27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20"/>
      <c r="Y113" s="20"/>
      <c r="Z113" s="20"/>
      <c r="AA113" s="21"/>
      <c r="AB113" s="21"/>
      <c r="AC113" s="24"/>
    </row>
    <row r="114" spans="1:29" ht="12.75">
      <c r="A114" s="17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20"/>
      <c r="Y114" s="20"/>
      <c r="Z114" s="20"/>
      <c r="AA114" s="21"/>
      <c r="AB114" s="21"/>
      <c r="AC114" s="24"/>
    </row>
    <row r="115" spans="1:29" ht="12.75">
      <c r="A115" s="23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20"/>
      <c r="Y115" s="20"/>
      <c r="Z115" s="20"/>
      <c r="AA115" s="21"/>
      <c r="AB115" s="21"/>
      <c r="AC115" s="24"/>
    </row>
    <row r="116" spans="1:29" ht="12.75">
      <c r="A116" s="23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20"/>
      <c r="Y116" s="20"/>
      <c r="Z116" s="20"/>
      <c r="AA116" s="21"/>
      <c r="AB116" s="21"/>
      <c r="AC116" s="24"/>
    </row>
    <row r="117" spans="1:29" ht="12.75">
      <c r="A117" s="2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20"/>
      <c r="Y117" s="20"/>
      <c r="Z117" s="20"/>
      <c r="AA117" s="21"/>
      <c r="AB117" s="21"/>
      <c r="AC117" s="24"/>
    </row>
    <row r="118" spans="1:29" ht="12.75">
      <c r="A118" s="28"/>
      <c r="B118" s="18"/>
      <c r="C118" s="18"/>
      <c r="D118" s="18"/>
      <c r="E118" s="18"/>
      <c r="F118" s="37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20"/>
      <c r="Y118" s="20"/>
      <c r="Z118" s="20"/>
      <c r="AA118" s="21"/>
      <c r="AB118" s="21"/>
      <c r="AC118" s="24"/>
    </row>
    <row r="119" spans="1:29" ht="13.5" thickBot="1">
      <c r="A119" s="34"/>
      <c r="B119" s="33"/>
      <c r="C119" s="33"/>
      <c r="D119" s="33"/>
      <c r="E119" s="41"/>
      <c r="F119" s="38"/>
      <c r="G119" s="33"/>
      <c r="H119" s="41"/>
      <c r="I119" s="33"/>
      <c r="J119" s="41"/>
      <c r="K119" s="42"/>
      <c r="L119" s="33"/>
      <c r="M119" s="33"/>
      <c r="N119" s="33"/>
      <c r="O119" s="33"/>
      <c r="P119" s="33"/>
      <c r="Q119" s="33"/>
      <c r="R119" s="38"/>
      <c r="S119" s="33"/>
      <c r="T119" s="33"/>
      <c r="U119" s="33"/>
      <c r="V119" s="38"/>
      <c r="W119" s="33"/>
      <c r="X119" s="33"/>
      <c r="Y119" s="33"/>
      <c r="Z119" s="33"/>
      <c r="AA119" s="39"/>
      <c r="AB119" s="35"/>
      <c r="AC119" s="36"/>
    </row>
    <row r="120" spans="1:29" ht="13.5" thickTop="1">
      <c r="A120" s="30"/>
      <c r="B120" s="3"/>
      <c r="C120" s="3"/>
      <c r="D120" s="25"/>
      <c r="E120" s="25"/>
      <c r="F120" s="25"/>
      <c r="G120" s="25"/>
      <c r="H120" s="25"/>
      <c r="I120" s="25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7"/>
    </row>
    <row r="121" spans="1:29" ht="12.75">
      <c r="A121" s="30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7"/>
    </row>
    <row r="122" spans="2:29" ht="12.75">
      <c r="B122" s="29"/>
      <c r="C122" s="29"/>
      <c r="D122" s="45"/>
      <c r="E122" s="45"/>
      <c r="F122" s="45"/>
      <c r="G122" s="45"/>
      <c r="H122" s="32"/>
      <c r="I122" s="45"/>
      <c r="J122" s="45"/>
      <c r="K122" s="3"/>
      <c r="L122" s="3"/>
      <c r="M122" s="3"/>
      <c r="N122" s="3"/>
      <c r="O122" s="3"/>
      <c r="P122" s="3"/>
      <c r="Q122" s="3"/>
      <c r="R122" s="3"/>
      <c r="S122" s="45"/>
      <c r="T122" s="45"/>
      <c r="U122" s="45"/>
      <c r="V122" s="45"/>
      <c r="W122" s="45"/>
      <c r="X122" s="45"/>
      <c r="Y122" s="3"/>
      <c r="Z122" s="3"/>
      <c r="AA122" s="3"/>
      <c r="AB122" s="3"/>
      <c r="AC122" s="7"/>
    </row>
    <row r="123" spans="2:29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1"/>
      <c r="P123" s="3"/>
      <c r="Q123" s="31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7"/>
    </row>
    <row r="124" spans="1:29" ht="12.75">
      <c r="A124" s="30"/>
      <c r="B124" s="3"/>
      <c r="C124" s="3"/>
      <c r="D124" s="2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7"/>
    </row>
    <row r="125" spans="1:29" ht="12.75">
      <c r="A125" s="30"/>
      <c r="B125" s="3"/>
      <c r="C125" s="3"/>
      <c r="D125" s="25"/>
      <c r="E125" s="3"/>
      <c r="F125" s="25"/>
      <c r="G125" s="3"/>
      <c r="H125" s="3"/>
      <c r="I125" s="25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7"/>
    </row>
    <row r="126" spans="1:29" ht="12.75">
      <c r="A126" s="30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7"/>
    </row>
    <row r="127" spans="1:29" ht="12.75">
      <c r="A127" s="30"/>
      <c r="B127" s="3"/>
      <c r="C127" s="3"/>
      <c r="D127" s="25"/>
      <c r="E127" s="25"/>
      <c r="F127" s="25"/>
      <c r="G127" s="25"/>
      <c r="H127" s="25"/>
      <c r="I127" s="25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7"/>
    </row>
    <row r="128" spans="1:29" ht="12.75">
      <c r="A128" s="30"/>
      <c r="B128" s="3"/>
      <c r="C128" s="3"/>
      <c r="D128" s="25"/>
      <c r="E128" s="25"/>
      <c r="F128" s="25"/>
      <c r="G128" s="25"/>
      <c r="H128" s="25"/>
      <c r="I128" s="25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7"/>
    </row>
    <row r="129" spans="1:29" ht="12.75">
      <c r="A129" s="30"/>
      <c r="B129" s="3"/>
      <c r="C129" s="3"/>
      <c r="D129" s="25"/>
      <c r="E129" s="25"/>
      <c r="F129" s="25"/>
      <c r="G129" s="25"/>
      <c r="H129" s="25"/>
      <c r="I129" s="2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7"/>
    </row>
    <row r="130" spans="1:29" ht="12.75">
      <c r="A130" s="30"/>
      <c r="B130" s="3"/>
      <c r="C130" s="3"/>
      <c r="D130" s="25"/>
      <c r="E130" s="25"/>
      <c r="F130" s="25"/>
      <c r="G130" s="25"/>
      <c r="H130" s="25"/>
      <c r="I130" s="25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7"/>
    </row>
    <row r="131" spans="1:29" ht="12.75">
      <c r="A131" s="30"/>
      <c r="B131" s="3"/>
      <c r="C131" s="3"/>
      <c r="D131" s="25"/>
      <c r="E131" s="25"/>
      <c r="F131" s="25"/>
      <c r="G131" s="25"/>
      <c r="H131" s="25"/>
      <c r="I131" s="25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7"/>
    </row>
    <row r="132" spans="1:29" ht="12.75">
      <c r="A132" s="30"/>
      <c r="B132" s="3"/>
      <c r="C132" s="3"/>
      <c r="D132" s="25"/>
      <c r="E132" s="25"/>
      <c r="F132" s="25"/>
      <c r="G132" s="25"/>
      <c r="H132" s="25"/>
      <c r="I132" s="25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7"/>
    </row>
    <row r="133" spans="1:29" ht="12.75">
      <c r="A133" s="30"/>
      <c r="B133" s="3"/>
      <c r="C133" s="3"/>
      <c r="D133" s="25"/>
      <c r="E133" s="25"/>
      <c r="F133" s="25"/>
      <c r="G133" s="25"/>
      <c r="H133" s="25"/>
      <c r="I133" s="25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7"/>
    </row>
    <row r="134" spans="1:29" ht="12.75">
      <c r="A134" s="30"/>
      <c r="B134" s="3"/>
      <c r="C134" s="3"/>
      <c r="D134" s="25"/>
      <c r="E134" s="25"/>
      <c r="F134" s="25"/>
      <c r="G134" s="25"/>
      <c r="H134" s="25"/>
      <c r="I134" s="25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7"/>
    </row>
    <row r="135" spans="1:29" ht="12.75">
      <c r="A135" s="30"/>
      <c r="B135" s="3"/>
      <c r="C135" s="3"/>
      <c r="D135" s="25"/>
      <c r="E135" s="25"/>
      <c r="F135" s="25"/>
      <c r="G135" s="25"/>
      <c r="H135" s="25"/>
      <c r="I135" s="25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7"/>
    </row>
    <row r="136" spans="2:29" ht="12.75">
      <c r="B136" s="3"/>
      <c r="C136" s="3"/>
      <c r="D136" s="25"/>
      <c r="E136" s="25"/>
      <c r="F136" s="25"/>
      <c r="G136" s="25"/>
      <c r="H136" s="25"/>
      <c r="I136" s="25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7"/>
    </row>
    <row r="137" spans="1:29" ht="12.75">
      <c r="A137" s="30"/>
      <c r="B137" s="3"/>
      <c r="C137" s="3"/>
      <c r="D137" s="25"/>
      <c r="E137" s="25"/>
      <c r="F137" s="25"/>
      <c r="G137" s="25"/>
      <c r="H137" s="25"/>
      <c r="I137" s="25"/>
      <c r="J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4"/>
      <c r="Y137" s="3"/>
      <c r="Z137" s="3"/>
      <c r="AA137" s="3"/>
      <c r="AB137" s="3"/>
      <c r="AC137" s="7"/>
    </row>
    <row r="138" spans="1:29" ht="12.75">
      <c r="A138" s="30"/>
      <c r="B138" s="3"/>
      <c r="C138" s="2"/>
      <c r="D138" s="25"/>
      <c r="E138" s="25"/>
      <c r="F138" s="25"/>
      <c r="G138" s="25"/>
      <c r="H138" s="25"/>
      <c r="I138" s="25"/>
      <c r="J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7"/>
    </row>
    <row r="139" spans="2:29" ht="12.75">
      <c r="B139" s="3"/>
      <c r="C139" s="3"/>
      <c r="D139" s="24"/>
      <c r="E139" s="24"/>
      <c r="F139" s="24"/>
      <c r="G139" s="25"/>
      <c r="H139" s="25"/>
      <c r="I139" s="25"/>
      <c r="J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</row>
    <row r="140" spans="2:29" ht="12.75">
      <c r="B140" s="3"/>
      <c r="C140" s="3"/>
      <c r="D140" s="24"/>
      <c r="E140" s="25"/>
      <c r="F140" s="25"/>
      <c r="G140" s="25"/>
      <c r="H140" s="25"/>
      <c r="I140" s="25"/>
      <c r="J140" s="3"/>
      <c r="L140" s="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5"/>
      <c r="Y140" s="3"/>
      <c r="Z140" s="3"/>
      <c r="AA140" s="3"/>
      <c r="AB140" s="3"/>
      <c r="AC140" s="3"/>
    </row>
    <row r="141" spans="2:29" ht="12.75">
      <c r="B141" s="3"/>
      <c r="C141" s="3"/>
      <c r="D141" s="24"/>
      <c r="E141" s="24"/>
      <c r="F141" s="24"/>
      <c r="G141" s="25"/>
      <c r="H141" s="25"/>
      <c r="I141" s="25"/>
      <c r="J141" s="3"/>
      <c r="L141" s="3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2"/>
      <c r="Y141" s="3"/>
      <c r="Z141" s="3"/>
      <c r="AA141" s="3"/>
      <c r="AB141" s="3"/>
      <c r="AC141" s="3"/>
    </row>
  </sheetData>
  <sheetProtection/>
  <mergeCells count="70">
    <mergeCell ref="D29:E29"/>
    <mergeCell ref="F29:G29"/>
    <mergeCell ref="I29:J29"/>
    <mergeCell ref="S29:T29"/>
    <mergeCell ref="U29:V29"/>
    <mergeCell ref="W29:X29"/>
    <mergeCell ref="C12:C13"/>
    <mergeCell ref="D12:D13"/>
    <mergeCell ref="E12:E13"/>
    <mergeCell ref="F12:F13"/>
    <mergeCell ref="G12:K12"/>
    <mergeCell ref="Y12:Y13"/>
    <mergeCell ref="Q12:Q13"/>
    <mergeCell ref="S11:V11"/>
    <mergeCell ref="W11:AA11"/>
    <mergeCell ref="AB11:AB13"/>
    <mergeCell ref="S12:S13"/>
    <mergeCell ref="T12:T13"/>
    <mergeCell ref="U12:U13"/>
    <mergeCell ref="V12:V13"/>
    <mergeCell ref="X12:X13"/>
    <mergeCell ref="Z12:Z13"/>
    <mergeCell ref="AA12:AA13"/>
    <mergeCell ref="B12:B13"/>
    <mergeCell ref="A51:AC51"/>
    <mergeCell ref="A52:AC52"/>
    <mergeCell ref="L12:P12"/>
    <mergeCell ref="A2:AC2"/>
    <mergeCell ref="A3:AC3"/>
    <mergeCell ref="A11:A13"/>
    <mergeCell ref="B11:F11"/>
    <mergeCell ref="G11:Q11"/>
    <mergeCell ref="R11:R13"/>
    <mergeCell ref="D75:E75"/>
    <mergeCell ref="F75:G75"/>
    <mergeCell ref="I75:J75"/>
    <mergeCell ref="S75:T75"/>
    <mergeCell ref="U75:V75"/>
    <mergeCell ref="W75:X75"/>
    <mergeCell ref="A96:AC96"/>
    <mergeCell ref="A104:A106"/>
    <mergeCell ref="B104:F104"/>
    <mergeCell ref="G104:Q104"/>
    <mergeCell ref="R104:R106"/>
    <mergeCell ref="Q105:Q106"/>
    <mergeCell ref="S105:S106"/>
    <mergeCell ref="T105:T106"/>
    <mergeCell ref="U105:U106"/>
    <mergeCell ref="A97:AC97"/>
    <mergeCell ref="W104:AA104"/>
    <mergeCell ref="AB104:AB106"/>
    <mergeCell ref="B105:B106"/>
    <mergeCell ref="C105:C106"/>
    <mergeCell ref="D105:D106"/>
    <mergeCell ref="E105:E106"/>
    <mergeCell ref="F105:F106"/>
    <mergeCell ref="G105:K105"/>
    <mergeCell ref="L105:P105"/>
    <mergeCell ref="D122:E122"/>
    <mergeCell ref="F122:G122"/>
    <mergeCell ref="I122:J122"/>
    <mergeCell ref="S122:T122"/>
    <mergeCell ref="U122:V122"/>
    <mergeCell ref="S104:V104"/>
    <mergeCell ref="W122:X122"/>
    <mergeCell ref="V105:V106"/>
    <mergeCell ref="X105:X106"/>
    <mergeCell ref="Y105:Y106"/>
    <mergeCell ref="Z105:Z106"/>
    <mergeCell ref="AA105:AA106"/>
  </mergeCells>
  <printOptions/>
  <pageMargins left="0" right="0" top="0.25" bottom="0" header="0.5" footer="0.5"/>
  <pageSetup horizontalDpi="300" verticalDpi="300" orientation="landscape" paperSize="5" scale="70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0">
      <selection activeCell="E38" sqref="E38"/>
    </sheetView>
  </sheetViews>
  <sheetFormatPr defaultColWidth="9.140625" defaultRowHeight="12.75"/>
  <cols>
    <col min="2" max="2" width="14.140625" style="0" customWidth="1"/>
    <col min="3" max="3" width="12.57421875" style="0" customWidth="1"/>
    <col min="4" max="4" width="13.00390625" style="0" customWidth="1"/>
    <col min="5" max="5" width="11.7109375" style="0" customWidth="1"/>
    <col min="6" max="6" width="14.8515625" style="0" customWidth="1"/>
    <col min="9" max="9" width="11.7109375" style="0" customWidth="1"/>
    <col min="10" max="10" width="12.140625" style="0" customWidth="1"/>
    <col min="17" max="17" width="12.8515625" style="0" customWidth="1"/>
    <col min="18" max="18" width="11.57421875" style="0" customWidth="1"/>
    <col min="24" max="24" width="13.7109375" style="0" customWidth="1"/>
    <col min="25" max="25" width="12.00390625" style="0" customWidth="1"/>
    <col min="26" max="26" width="13.00390625" style="0" customWidth="1"/>
    <col min="27" max="27" width="12.421875" style="0" customWidth="1"/>
  </cols>
  <sheetData>
    <row r="1" spans="1:29" ht="12.7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2.75">
      <c r="A2" s="61" t="s">
        <v>72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4" spans="1:25" ht="12.75">
      <c r="A4" t="s">
        <v>23</v>
      </c>
      <c r="B4" s="1" t="s">
        <v>28</v>
      </c>
      <c r="Y4" s="1"/>
    </row>
    <row r="5" spans="1:25" ht="12.75">
      <c r="A5" t="s">
        <v>24</v>
      </c>
      <c r="B5" s="1" t="s">
        <v>29</v>
      </c>
      <c r="Y5" s="1"/>
    </row>
    <row r="6" spans="1:25" ht="12.75">
      <c r="A6" t="s">
        <v>25</v>
      </c>
      <c r="B6" s="1"/>
      <c r="Y6" s="1"/>
    </row>
    <row r="7" spans="1:25" ht="12.75">
      <c r="A7" t="s">
        <v>26</v>
      </c>
      <c r="B7" s="1"/>
      <c r="Y7" s="1"/>
    </row>
    <row r="8" spans="1:25" ht="12.75">
      <c r="A8" t="s">
        <v>27</v>
      </c>
      <c r="B8" s="1" t="s">
        <v>7</v>
      </c>
      <c r="Y8" s="1"/>
    </row>
    <row r="9" spans="1:29" ht="12.75">
      <c r="A9" s="62" t="s">
        <v>5</v>
      </c>
      <c r="B9" s="54" t="s">
        <v>13</v>
      </c>
      <c r="C9" s="55"/>
      <c r="D9" s="55"/>
      <c r="E9" s="55"/>
      <c r="F9" s="56"/>
      <c r="G9" s="55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8" t="s">
        <v>32</v>
      </c>
      <c r="S9" s="54" t="s">
        <v>15</v>
      </c>
      <c r="T9" s="55"/>
      <c r="U9" s="55"/>
      <c r="V9" s="56"/>
      <c r="W9" s="54" t="s">
        <v>4</v>
      </c>
      <c r="X9" s="55"/>
      <c r="Y9" s="55"/>
      <c r="Z9" s="55"/>
      <c r="AA9" s="56"/>
      <c r="AB9" s="46" t="s">
        <v>16</v>
      </c>
      <c r="AC9" s="10"/>
    </row>
    <row r="10" spans="1:29" ht="12.75">
      <c r="A10" s="63"/>
      <c r="B10" s="58" t="s">
        <v>0</v>
      </c>
      <c r="C10" s="46" t="s">
        <v>1</v>
      </c>
      <c r="D10" s="46" t="s">
        <v>12</v>
      </c>
      <c r="E10" s="46" t="s">
        <v>2</v>
      </c>
      <c r="F10" s="50" t="s">
        <v>3</v>
      </c>
      <c r="G10" s="60" t="s">
        <v>18</v>
      </c>
      <c r="H10" s="60"/>
      <c r="I10" s="60"/>
      <c r="J10" s="60"/>
      <c r="K10" s="60"/>
      <c r="L10" s="54" t="s">
        <v>19</v>
      </c>
      <c r="M10" s="55"/>
      <c r="N10" s="55"/>
      <c r="O10" s="55"/>
      <c r="P10" s="56"/>
      <c r="Q10" s="48" t="s">
        <v>3</v>
      </c>
      <c r="R10" s="65"/>
      <c r="S10" s="46" t="s">
        <v>0</v>
      </c>
      <c r="T10" s="46" t="s">
        <v>1</v>
      </c>
      <c r="U10" s="46" t="s">
        <v>2</v>
      </c>
      <c r="V10" s="46" t="s">
        <v>3</v>
      </c>
      <c r="W10" s="9"/>
      <c r="X10" s="48" t="s">
        <v>0</v>
      </c>
      <c r="Y10" s="50" t="s">
        <v>1</v>
      </c>
      <c r="Z10" s="50" t="s">
        <v>2</v>
      </c>
      <c r="AA10" s="52" t="s">
        <v>3</v>
      </c>
      <c r="AB10" s="57"/>
      <c r="AC10" s="11"/>
    </row>
    <row r="11" spans="1:29" ht="12.75">
      <c r="A11" s="64"/>
      <c r="B11" s="59"/>
      <c r="C11" s="47"/>
      <c r="D11" s="47"/>
      <c r="E11" s="47"/>
      <c r="F11" s="51"/>
      <c r="G11" s="12" t="s">
        <v>0</v>
      </c>
      <c r="H11" s="12" t="s">
        <v>1</v>
      </c>
      <c r="I11" s="12" t="s">
        <v>20</v>
      </c>
      <c r="J11" s="12" t="s">
        <v>21</v>
      </c>
      <c r="K11" s="12" t="s">
        <v>22</v>
      </c>
      <c r="L11" s="12" t="s">
        <v>0</v>
      </c>
      <c r="M11" s="12" t="s">
        <v>1</v>
      </c>
      <c r="N11" s="12" t="s">
        <v>12</v>
      </c>
      <c r="O11" s="12" t="s">
        <v>2</v>
      </c>
      <c r="P11" s="12" t="s">
        <v>22</v>
      </c>
      <c r="Q11" s="49"/>
      <c r="R11" s="59"/>
      <c r="S11" s="47"/>
      <c r="T11" s="47"/>
      <c r="U11" s="47"/>
      <c r="V11" s="47"/>
      <c r="W11" s="12"/>
      <c r="X11" s="49"/>
      <c r="Y11" s="51"/>
      <c r="Z11" s="51"/>
      <c r="AA11" s="53"/>
      <c r="AB11" s="47"/>
      <c r="AC11" s="11"/>
    </row>
    <row r="12" spans="1:29" ht="22.5">
      <c r="A12" s="13">
        <v>1</v>
      </c>
      <c r="B12" s="8">
        <v>2</v>
      </c>
      <c r="C12" s="8">
        <v>3</v>
      </c>
      <c r="D12" s="8">
        <v>4</v>
      </c>
      <c r="E12" s="8">
        <v>5</v>
      </c>
      <c r="F12" s="16" t="s">
        <v>17</v>
      </c>
      <c r="G12" s="8">
        <v>7</v>
      </c>
      <c r="H12" s="8">
        <v>8</v>
      </c>
      <c r="I12" s="8">
        <v>9</v>
      </c>
      <c r="J12" s="8">
        <v>10</v>
      </c>
      <c r="K12" s="15" t="s">
        <v>30</v>
      </c>
      <c r="L12" s="8">
        <v>12</v>
      </c>
      <c r="M12" s="8">
        <v>13</v>
      </c>
      <c r="N12" s="8">
        <v>14</v>
      </c>
      <c r="O12" s="8">
        <v>15</v>
      </c>
      <c r="P12" s="15" t="s">
        <v>36</v>
      </c>
      <c r="Q12" s="8" t="s">
        <v>31</v>
      </c>
      <c r="R12" s="15" t="s">
        <v>33</v>
      </c>
      <c r="S12" s="8">
        <v>19</v>
      </c>
      <c r="T12" s="8">
        <v>20</v>
      </c>
      <c r="U12" s="8">
        <v>21</v>
      </c>
      <c r="V12" s="15" t="s">
        <v>34</v>
      </c>
      <c r="W12" s="8">
        <v>23</v>
      </c>
      <c r="X12" s="8">
        <v>24</v>
      </c>
      <c r="Y12" s="8">
        <v>25</v>
      </c>
      <c r="Z12" s="8">
        <v>26</v>
      </c>
      <c r="AA12" s="15" t="s">
        <v>35</v>
      </c>
      <c r="AB12" s="8">
        <v>28</v>
      </c>
      <c r="AC12" s="14"/>
    </row>
    <row r="13" spans="1:29" ht="12.75">
      <c r="A13" s="17"/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>
        <f>+L13+G13+B13</f>
        <v>0</v>
      </c>
      <c r="Y13" s="20">
        <f aca="true" t="shared" si="0" ref="Y13:Z23">+M13+H13+C13</f>
        <v>0</v>
      </c>
      <c r="Z13" s="20">
        <f>+N13+I13+D13</f>
        <v>0</v>
      </c>
      <c r="AA13" s="21">
        <f>+W13+X13+Y13+Z13</f>
        <v>0</v>
      </c>
      <c r="AB13" s="43"/>
      <c r="AC13" s="22"/>
    </row>
    <row r="14" spans="1:29" ht="12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0">
        <f>+L14+G14+B14</f>
        <v>0</v>
      </c>
      <c r="Y14" s="20">
        <f t="shared" si="0"/>
        <v>0</v>
      </c>
      <c r="Z14" s="20">
        <f>+N14+I14+D14</f>
        <v>0</v>
      </c>
      <c r="AA14" s="21">
        <f aca="true" t="shared" si="1" ref="AA14:AA24">+W14+X14+Y14+Z14</f>
        <v>0</v>
      </c>
      <c r="AB14" s="20"/>
      <c r="AC14" s="24"/>
    </row>
    <row r="15" spans="1:29" ht="12.75">
      <c r="A15" s="27" t="s">
        <v>38</v>
      </c>
      <c r="B15" s="18">
        <v>1220180.1</v>
      </c>
      <c r="C15" s="18">
        <v>314899.13</v>
      </c>
      <c r="D15" s="18"/>
      <c r="E15" s="18">
        <v>360450</v>
      </c>
      <c r="F15" s="18">
        <f>+B15+C15+D15+E15</f>
        <v>1895529.23</v>
      </c>
      <c r="G15" s="18"/>
      <c r="H15" s="18"/>
      <c r="I15" s="18"/>
      <c r="J15" s="18"/>
      <c r="K15" s="18">
        <f>+G15+H15+I15+J15</f>
        <v>0</v>
      </c>
      <c r="L15" s="18"/>
      <c r="M15" s="18"/>
      <c r="N15" s="18"/>
      <c r="O15" s="18"/>
      <c r="P15" s="18">
        <f>+L15+M15+N15+O15</f>
        <v>0</v>
      </c>
      <c r="Q15" s="18">
        <f>+K15+P15</f>
        <v>0</v>
      </c>
      <c r="R15" s="18">
        <f>+P15+Q15</f>
        <v>0</v>
      </c>
      <c r="S15" s="18"/>
      <c r="T15" s="18"/>
      <c r="U15" s="18"/>
      <c r="V15" s="18">
        <f>+S15+T15+U15</f>
        <v>0</v>
      </c>
      <c r="W15" s="18"/>
      <c r="X15" s="20">
        <f>+L15+G15+B15</f>
        <v>1220180.1</v>
      </c>
      <c r="Y15" s="20">
        <f t="shared" si="0"/>
        <v>314899.13</v>
      </c>
      <c r="Z15" s="20">
        <f>SUM(E15+J15+O15+U15)</f>
        <v>360450</v>
      </c>
      <c r="AA15" s="21">
        <f t="shared" si="1"/>
        <v>1895529.23</v>
      </c>
      <c r="AB15" s="20"/>
      <c r="AC15" s="24"/>
    </row>
    <row r="16" spans="1:29" ht="12.75">
      <c r="A16" s="27" t="s">
        <v>39</v>
      </c>
      <c r="B16" s="18">
        <v>1069580.11</v>
      </c>
      <c r="C16" s="18">
        <v>1076125.54</v>
      </c>
      <c r="D16" s="18"/>
      <c r="E16" s="40">
        <v>17670666.98</v>
      </c>
      <c r="F16" s="18">
        <f aca="true" t="shared" si="2" ref="F16:F24">+B16+C16+D16+E16</f>
        <v>19816372.630000003</v>
      </c>
      <c r="G16" s="18"/>
      <c r="H16" s="40"/>
      <c r="I16" s="18"/>
      <c r="J16" s="40">
        <v>747664.2</v>
      </c>
      <c r="K16" s="40">
        <f aca="true" t="shared" si="3" ref="K16:K24">+G16+H16+I16+J16</f>
        <v>747664.2</v>
      </c>
      <c r="L16" s="18"/>
      <c r="M16" s="18"/>
      <c r="N16" s="18"/>
      <c r="O16" s="18"/>
      <c r="P16" s="18">
        <f aca="true" t="shared" si="4" ref="P16:P23">+L16+M16+N16+O16</f>
        <v>0</v>
      </c>
      <c r="Q16" s="18">
        <f aca="true" t="shared" si="5" ref="Q16:Q23">+K16+P16</f>
        <v>747664.2</v>
      </c>
      <c r="R16" s="18">
        <f aca="true" t="shared" si="6" ref="R16:R24">+P16+Q16</f>
        <v>747664.2</v>
      </c>
      <c r="S16" s="18"/>
      <c r="T16" s="18"/>
      <c r="U16" s="18"/>
      <c r="V16" s="18">
        <f aca="true" t="shared" si="7" ref="V16:V24">+S16+T16+U16</f>
        <v>0</v>
      </c>
      <c r="W16" s="18"/>
      <c r="X16" s="20">
        <f>+L16+G16+B16</f>
        <v>1069580.11</v>
      </c>
      <c r="Y16" s="20">
        <f t="shared" si="0"/>
        <v>1076125.54</v>
      </c>
      <c r="Z16" s="20">
        <f>SUM(E16+J16+O16+U16)</f>
        <v>18418331.18</v>
      </c>
      <c r="AA16" s="21">
        <f t="shared" si="1"/>
        <v>20564036.83</v>
      </c>
      <c r="AB16" s="20"/>
      <c r="AC16" s="24"/>
    </row>
    <row r="17" spans="1:29" ht="12.75">
      <c r="A17" s="23" t="s">
        <v>40</v>
      </c>
      <c r="B17" s="18"/>
      <c r="C17" s="18"/>
      <c r="D17" s="18"/>
      <c r="E17" s="18"/>
      <c r="F17" s="18">
        <f t="shared" si="2"/>
        <v>0</v>
      </c>
      <c r="G17" s="18"/>
      <c r="H17" s="18"/>
      <c r="I17" s="18"/>
      <c r="J17" s="18"/>
      <c r="K17" s="18">
        <f t="shared" si="3"/>
        <v>0</v>
      </c>
      <c r="L17" s="18"/>
      <c r="M17" s="18"/>
      <c r="N17" s="18"/>
      <c r="O17" s="18"/>
      <c r="P17" s="18">
        <f t="shared" si="4"/>
        <v>0</v>
      </c>
      <c r="Q17" s="18">
        <f t="shared" si="5"/>
        <v>0</v>
      </c>
      <c r="R17" s="18">
        <f t="shared" si="6"/>
        <v>0</v>
      </c>
      <c r="S17" s="18"/>
      <c r="T17" s="18"/>
      <c r="U17" s="18"/>
      <c r="V17" s="18">
        <f t="shared" si="7"/>
        <v>0</v>
      </c>
      <c r="W17" s="18"/>
      <c r="X17" s="20">
        <f aca="true" t="shared" si="8" ref="X17:X23">+L17+G17+B17</f>
        <v>0</v>
      </c>
      <c r="Y17" s="20">
        <f t="shared" si="0"/>
        <v>0</v>
      </c>
      <c r="Z17" s="20">
        <f t="shared" si="0"/>
        <v>0</v>
      </c>
      <c r="AA17" s="21">
        <f t="shared" si="1"/>
        <v>0</v>
      </c>
      <c r="AB17" s="20"/>
      <c r="AC17" s="24"/>
    </row>
    <row r="18" spans="1:29" ht="12.75">
      <c r="A18" s="27" t="s">
        <v>41</v>
      </c>
      <c r="B18" s="18">
        <v>123837.23</v>
      </c>
      <c r="C18" s="18">
        <v>31000.93</v>
      </c>
      <c r="D18" s="18"/>
      <c r="E18" s="18">
        <v>17618.87</v>
      </c>
      <c r="F18" s="18">
        <f t="shared" si="2"/>
        <v>172457.03</v>
      </c>
      <c r="G18" s="18"/>
      <c r="H18" s="18"/>
      <c r="I18" s="18"/>
      <c r="J18" s="18"/>
      <c r="K18" s="18">
        <f t="shared" si="3"/>
        <v>0</v>
      </c>
      <c r="L18" s="18"/>
      <c r="M18" s="18"/>
      <c r="N18" s="18"/>
      <c r="O18" s="18"/>
      <c r="P18" s="18">
        <f t="shared" si="4"/>
        <v>0</v>
      </c>
      <c r="Q18" s="18">
        <f t="shared" si="5"/>
        <v>0</v>
      </c>
      <c r="R18" s="18">
        <f t="shared" si="6"/>
        <v>0</v>
      </c>
      <c r="S18" s="18"/>
      <c r="T18" s="18"/>
      <c r="U18" s="18"/>
      <c r="V18" s="18">
        <f t="shared" si="7"/>
        <v>0</v>
      </c>
      <c r="W18" s="18"/>
      <c r="X18" s="20">
        <f t="shared" si="8"/>
        <v>123837.23</v>
      </c>
      <c r="Y18" s="20">
        <f t="shared" si="0"/>
        <v>31000.93</v>
      </c>
      <c r="Z18" s="20">
        <f t="shared" si="0"/>
        <v>0</v>
      </c>
      <c r="AA18" s="21">
        <f t="shared" si="1"/>
        <v>154838.16</v>
      </c>
      <c r="AB18" s="20"/>
      <c r="AC18" s="24"/>
    </row>
    <row r="19" spans="1:29" ht="12.75">
      <c r="A19" s="17" t="s">
        <v>42</v>
      </c>
      <c r="B19" s="18"/>
      <c r="C19" s="18"/>
      <c r="D19" s="18"/>
      <c r="E19" s="18"/>
      <c r="F19" s="18">
        <f t="shared" si="2"/>
        <v>0</v>
      </c>
      <c r="G19" s="18"/>
      <c r="H19" s="18"/>
      <c r="I19" s="18"/>
      <c r="J19" s="18"/>
      <c r="K19" s="18">
        <f t="shared" si="3"/>
        <v>0</v>
      </c>
      <c r="L19" s="18"/>
      <c r="M19" s="18"/>
      <c r="N19" s="18"/>
      <c r="O19" s="18"/>
      <c r="P19" s="18">
        <f t="shared" si="4"/>
        <v>0</v>
      </c>
      <c r="Q19" s="18">
        <f t="shared" si="5"/>
        <v>0</v>
      </c>
      <c r="R19" s="18">
        <f t="shared" si="6"/>
        <v>0</v>
      </c>
      <c r="S19" s="18"/>
      <c r="T19" s="18"/>
      <c r="U19" s="18"/>
      <c r="V19" s="18">
        <f t="shared" si="7"/>
        <v>0</v>
      </c>
      <c r="W19" s="18"/>
      <c r="X19" s="20">
        <f t="shared" si="8"/>
        <v>0</v>
      </c>
      <c r="Y19" s="20"/>
      <c r="Z19" s="20">
        <f t="shared" si="0"/>
        <v>0</v>
      </c>
      <c r="AA19" s="21">
        <f t="shared" si="1"/>
        <v>0</v>
      </c>
      <c r="AB19" s="20"/>
      <c r="AC19" s="24"/>
    </row>
    <row r="20" spans="1:29" ht="12.75">
      <c r="A20" s="23" t="s">
        <v>43</v>
      </c>
      <c r="B20" s="18"/>
      <c r="C20" s="18"/>
      <c r="D20" s="18"/>
      <c r="E20" s="18"/>
      <c r="F20" s="18">
        <f t="shared" si="2"/>
        <v>0</v>
      </c>
      <c r="G20" s="18"/>
      <c r="H20" s="18"/>
      <c r="I20" s="18"/>
      <c r="J20" s="18"/>
      <c r="K20" s="18">
        <f t="shared" si="3"/>
        <v>0</v>
      </c>
      <c r="L20" s="18"/>
      <c r="M20" s="18"/>
      <c r="N20" s="18"/>
      <c r="O20" s="18"/>
      <c r="P20" s="18">
        <f t="shared" si="4"/>
        <v>0</v>
      </c>
      <c r="Q20" s="18">
        <f t="shared" si="5"/>
        <v>0</v>
      </c>
      <c r="R20" s="18">
        <f t="shared" si="6"/>
        <v>0</v>
      </c>
      <c r="S20" s="18"/>
      <c r="T20" s="18"/>
      <c r="U20" s="18"/>
      <c r="V20" s="18">
        <f t="shared" si="7"/>
        <v>0</v>
      </c>
      <c r="W20" s="18"/>
      <c r="X20" s="20">
        <f t="shared" si="8"/>
        <v>0</v>
      </c>
      <c r="Y20" s="20">
        <f>+M20+H20+C20</f>
        <v>0</v>
      </c>
      <c r="Z20" s="20">
        <f t="shared" si="0"/>
        <v>0</v>
      </c>
      <c r="AA20" s="21">
        <f t="shared" si="1"/>
        <v>0</v>
      </c>
      <c r="AB20" s="20"/>
      <c r="AC20" s="24"/>
    </row>
    <row r="21" spans="1:29" ht="12.75">
      <c r="A21" s="23" t="s">
        <v>44</v>
      </c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>
        <f t="shared" si="3"/>
        <v>0</v>
      </c>
      <c r="L21" s="18"/>
      <c r="M21" s="18"/>
      <c r="N21" s="18"/>
      <c r="O21" s="18"/>
      <c r="P21" s="18">
        <f t="shared" si="4"/>
        <v>0</v>
      </c>
      <c r="Q21" s="18">
        <f t="shared" si="5"/>
        <v>0</v>
      </c>
      <c r="R21" s="18">
        <f t="shared" si="6"/>
        <v>0</v>
      </c>
      <c r="S21" s="18"/>
      <c r="T21" s="18"/>
      <c r="U21" s="18"/>
      <c r="V21" s="18">
        <f t="shared" si="7"/>
        <v>0</v>
      </c>
      <c r="W21" s="18"/>
      <c r="X21" s="20">
        <f t="shared" si="8"/>
        <v>0</v>
      </c>
      <c r="Y21" s="20">
        <f>+M21+H21+C21</f>
        <v>0</v>
      </c>
      <c r="Z21" s="20">
        <f t="shared" si="0"/>
        <v>0</v>
      </c>
      <c r="AA21" s="21">
        <f t="shared" si="1"/>
        <v>0</v>
      </c>
      <c r="AB21" s="20"/>
      <c r="AC21" s="24"/>
    </row>
    <row r="22" spans="1:29" ht="12.75">
      <c r="A22" s="28"/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>
        <f t="shared" si="3"/>
        <v>0</v>
      </c>
      <c r="L22" s="18"/>
      <c r="M22" s="18"/>
      <c r="N22" s="18"/>
      <c r="O22" s="18"/>
      <c r="P22" s="18">
        <f t="shared" si="4"/>
        <v>0</v>
      </c>
      <c r="Q22" s="18">
        <f t="shared" si="5"/>
        <v>0</v>
      </c>
      <c r="R22" s="18">
        <f t="shared" si="6"/>
        <v>0</v>
      </c>
      <c r="S22" s="18"/>
      <c r="T22" s="18"/>
      <c r="U22" s="18"/>
      <c r="V22" s="18">
        <f t="shared" si="7"/>
        <v>0</v>
      </c>
      <c r="W22" s="18"/>
      <c r="X22" s="20">
        <f t="shared" si="8"/>
        <v>0</v>
      </c>
      <c r="Y22" s="20">
        <f>+M22+H22+C22</f>
        <v>0</v>
      </c>
      <c r="Z22" s="20">
        <f t="shared" si="0"/>
        <v>0</v>
      </c>
      <c r="AA22" s="21">
        <f t="shared" si="1"/>
        <v>0</v>
      </c>
      <c r="AB22" s="20"/>
      <c r="AC22" s="24"/>
    </row>
    <row r="23" spans="1:29" ht="12.75">
      <c r="A23" s="28"/>
      <c r="B23" s="18"/>
      <c r="C23" s="18"/>
      <c r="D23" s="18"/>
      <c r="E23" s="18"/>
      <c r="F23" s="37">
        <f t="shared" si="2"/>
        <v>0</v>
      </c>
      <c r="G23" s="18"/>
      <c r="H23" s="18"/>
      <c r="I23" s="18"/>
      <c r="J23" s="18"/>
      <c r="K23" s="18">
        <f t="shared" si="3"/>
        <v>0</v>
      </c>
      <c r="L23" s="18"/>
      <c r="M23" s="18"/>
      <c r="N23" s="18"/>
      <c r="O23" s="18"/>
      <c r="P23" s="18">
        <f t="shared" si="4"/>
        <v>0</v>
      </c>
      <c r="Q23" s="18">
        <f t="shared" si="5"/>
        <v>0</v>
      </c>
      <c r="R23" s="18">
        <f t="shared" si="6"/>
        <v>0</v>
      </c>
      <c r="S23" s="18"/>
      <c r="T23" s="18"/>
      <c r="U23" s="18"/>
      <c r="V23" s="18">
        <f t="shared" si="7"/>
        <v>0</v>
      </c>
      <c r="W23" s="18"/>
      <c r="X23" s="20">
        <f t="shared" si="8"/>
        <v>0</v>
      </c>
      <c r="Y23" s="20">
        <f>+M23+H23+C23</f>
        <v>0</v>
      </c>
      <c r="Z23" s="20">
        <f t="shared" si="0"/>
        <v>0</v>
      </c>
      <c r="AA23" s="21">
        <f t="shared" si="1"/>
        <v>0</v>
      </c>
      <c r="AB23" s="20"/>
      <c r="AC23" s="24"/>
    </row>
    <row r="24" spans="1:29" ht="13.5" thickBot="1">
      <c r="A24" s="34" t="s">
        <v>3</v>
      </c>
      <c r="B24" s="33">
        <f>SUM(B13:B23)</f>
        <v>2413597.44</v>
      </c>
      <c r="C24" s="33">
        <f>SUM(C13:C23)</f>
        <v>1422025.5999999999</v>
      </c>
      <c r="D24" s="33">
        <f>SUM(D13:D23)</f>
        <v>0</v>
      </c>
      <c r="E24" s="42">
        <f>SUM(E13:E23)</f>
        <v>18048735.85</v>
      </c>
      <c r="F24" s="38">
        <f t="shared" si="2"/>
        <v>21884358.89</v>
      </c>
      <c r="G24" s="33">
        <f>SUM(G13:G23)</f>
        <v>0</v>
      </c>
      <c r="H24" s="41">
        <f>SUM(H13:H23)</f>
        <v>0</v>
      </c>
      <c r="I24" s="33">
        <f>SUM(I13:I23)</f>
        <v>0</v>
      </c>
      <c r="J24" s="42">
        <f>SUM(J13:J23)</f>
        <v>747664.2</v>
      </c>
      <c r="K24" s="42">
        <f t="shared" si="3"/>
        <v>747664.2</v>
      </c>
      <c r="L24" s="33">
        <f>SUM(L13:L23)</f>
        <v>0</v>
      </c>
      <c r="M24" s="33">
        <f>SUM(M13:M23)</f>
        <v>0</v>
      </c>
      <c r="N24" s="33">
        <f>SUM(N13:N23)</f>
        <v>0</v>
      </c>
      <c r="O24" s="33"/>
      <c r="P24" s="33">
        <f>SUM(P13:P23)</f>
        <v>0</v>
      </c>
      <c r="Q24" s="33"/>
      <c r="R24" s="38">
        <f t="shared" si="6"/>
        <v>0</v>
      </c>
      <c r="S24" s="33"/>
      <c r="T24" s="33"/>
      <c r="U24" s="33"/>
      <c r="V24" s="38">
        <f t="shared" si="7"/>
        <v>0</v>
      </c>
      <c r="W24" s="33"/>
      <c r="X24" s="33">
        <f>SUM(X13:X23)</f>
        <v>2413597.44</v>
      </c>
      <c r="Y24" s="33">
        <f>SUM(Y13:Y23)</f>
        <v>1422025.5999999999</v>
      </c>
      <c r="Z24" s="33">
        <f>SUM(Z13:Z23)</f>
        <v>18778781.18</v>
      </c>
      <c r="AA24" s="39">
        <f t="shared" si="1"/>
        <v>22614404.22</v>
      </c>
      <c r="AB24" s="33">
        <f>SUM(AB13:AB23)</f>
        <v>0</v>
      </c>
      <c r="AC24" s="36"/>
    </row>
    <row r="25" spans="1:29" ht="13.5" thickTop="1">
      <c r="A25" s="30"/>
      <c r="B25" s="3"/>
      <c r="C25" s="3"/>
      <c r="D25" s="25"/>
      <c r="E25" s="25"/>
      <c r="F25" s="25"/>
      <c r="G25" s="25"/>
      <c r="H25" s="25"/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"/>
    </row>
    <row r="26" spans="1:29" ht="12.75">
      <c r="A26" s="30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"/>
    </row>
    <row r="27" spans="2:29" ht="12.75">
      <c r="B27" s="29"/>
      <c r="C27" s="29"/>
      <c r="D27" s="45" t="s">
        <v>73</v>
      </c>
      <c r="E27" s="45"/>
      <c r="F27" s="45" t="s">
        <v>74</v>
      </c>
      <c r="G27" s="45"/>
      <c r="H27" s="32"/>
      <c r="I27" s="45" t="s">
        <v>46</v>
      </c>
      <c r="J27" s="45"/>
      <c r="K27" s="3"/>
      <c r="L27" s="3"/>
      <c r="M27" s="3"/>
      <c r="N27" s="3"/>
      <c r="O27" s="3"/>
      <c r="P27" s="3"/>
      <c r="Q27" s="3"/>
      <c r="R27" s="3"/>
      <c r="S27" s="45" t="s">
        <v>60</v>
      </c>
      <c r="T27" s="45"/>
      <c r="U27" s="45" t="s">
        <v>61</v>
      </c>
      <c r="V27" s="45"/>
      <c r="W27" s="45" t="s">
        <v>46</v>
      </c>
      <c r="X27" s="45"/>
      <c r="Y27" s="3"/>
      <c r="Z27" s="3"/>
      <c r="AA27" s="3"/>
      <c r="AB27" s="3"/>
      <c r="AC27" s="7"/>
    </row>
    <row r="28" spans="2:29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1" t="s">
        <v>58</v>
      </c>
      <c r="P28" s="3"/>
      <c r="Q28" s="3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"/>
    </row>
    <row r="29" spans="1:29" ht="12.75">
      <c r="A29" s="30" t="s">
        <v>47</v>
      </c>
      <c r="B29" s="3"/>
      <c r="C29" s="3"/>
      <c r="D29" s="24"/>
      <c r="E29" s="3"/>
      <c r="F29" s="3"/>
      <c r="G29" s="3"/>
      <c r="H29" s="3"/>
      <c r="I29" s="3"/>
      <c r="J29" s="3"/>
      <c r="K29" s="3"/>
      <c r="L29" s="3"/>
      <c r="M29" s="3"/>
      <c r="N29" s="3"/>
      <c r="O29" s="31" t="s">
        <v>59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"/>
    </row>
    <row r="30" spans="1:29" ht="12.75">
      <c r="A30" s="30" t="s">
        <v>48</v>
      </c>
      <c r="B30" s="3"/>
      <c r="C30" s="3"/>
      <c r="D30" s="25">
        <v>75935815.94</v>
      </c>
      <c r="E30" s="3"/>
      <c r="F30" s="25">
        <v>14057605.72</v>
      </c>
      <c r="G30" s="3"/>
      <c r="H30" s="3"/>
      <c r="I30" s="25">
        <f>+F30+D30</f>
        <v>89993421.66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7"/>
    </row>
    <row r="31" spans="1:29" ht="12.75">
      <c r="A31" s="30" t="s">
        <v>49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"/>
    </row>
    <row r="32" spans="1:29" ht="12.75">
      <c r="A32" s="30" t="s">
        <v>50</v>
      </c>
      <c r="B32" s="3"/>
      <c r="C32" s="3"/>
      <c r="D32" s="25">
        <v>1632672.56</v>
      </c>
      <c r="E32" s="25"/>
      <c r="F32" s="25">
        <v>172457.03</v>
      </c>
      <c r="G32" s="25"/>
      <c r="H32" s="25"/>
      <c r="I32" s="25">
        <f>+F32+D32</f>
        <v>1805129.59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"/>
    </row>
    <row r="33" spans="1:29" ht="12.75">
      <c r="A33" s="30" t="s">
        <v>51</v>
      </c>
      <c r="B33" s="3"/>
      <c r="C33" s="3"/>
      <c r="D33" s="25"/>
      <c r="E33" s="25"/>
      <c r="F33" s="25"/>
      <c r="G33" s="25"/>
      <c r="H33" s="25"/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"/>
    </row>
    <row r="34" spans="1:29" ht="12.75">
      <c r="A34" s="30" t="s">
        <v>52</v>
      </c>
      <c r="B34" s="3"/>
      <c r="C34" s="3"/>
      <c r="D34" s="25"/>
      <c r="E34" s="25"/>
      <c r="F34" s="25"/>
      <c r="G34" s="25"/>
      <c r="H34" s="25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"/>
    </row>
    <row r="35" spans="1:29" ht="12.75">
      <c r="A35" s="30" t="s">
        <v>53</v>
      </c>
      <c r="B35" s="3"/>
      <c r="C35" s="3"/>
      <c r="D35" s="25"/>
      <c r="E35" s="25"/>
      <c r="F35" s="25"/>
      <c r="G35" s="25"/>
      <c r="H35" s="25"/>
      <c r="I35" s="2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"/>
    </row>
    <row r="36" spans="1:29" ht="12.75">
      <c r="A36" s="30" t="s">
        <v>62</v>
      </c>
      <c r="B36" s="3"/>
      <c r="C36" s="3"/>
      <c r="D36" s="25"/>
      <c r="E36" s="25"/>
      <c r="F36" s="25"/>
      <c r="G36" s="25"/>
      <c r="H36" s="25"/>
      <c r="I36" s="2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7"/>
    </row>
    <row r="37" spans="1:29" ht="12.75">
      <c r="A37" s="30" t="s">
        <v>63</v>
      </c>
      <c r="B37" s="3"/>
      <c r="C37" s="3"/>
      <c r="D37" s="25"/>
      <c r="E37" s="25"/>
      <c r="F37" s="25"/>
      <c r="G37" s="25"/>
      <c r="H37" s="25"/>
      <c r="I37" s="25">
        <f>+F37+D37</f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"/>
    </row>
    <row r="38" spans="1:29" ht="12.75">
      <c r="A38" s="30" t="s">
        <v>64</v>
      </c>
      <c r="B38" s="3"/>
      <c r="C38" s="3"/>
      <c r="D38" s="25"/>
      <c r="E38" s="25"/>
      <c r="F38" s="25">
        <v>3.66</v>
      </c>
      <c r="G38" s="25"/>
      <c r="H38" s="25"/>
      <c r="I38" s="25">
        <f>+F38+D38</f>
        <v>3.66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"/>
    </row>
    <row r="39" spans="1:29" ht="12.75">
      <c r="A39" s="30" t="s">
        <v>54</v>
      </c>
      <c r="B39" s="3"/>
      <c r="C39" s="3"/>
      <c r="D39" s="25">
        <v>67533851.94</v>
      </c>
      <c r="E39" s="25"/>
      <c r="F39" s="25">
        <v>22459566.06</v>
      </c>
      <c r="G39" s="25"/>
      <c r="H39" s="25"/>
      <c r="I39" s="25">
        <f>+F39+D39</f>
        <v>89993418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"/>
    </row>
    <row r="40" spans="1:29" ht="12.75">
      <c r="A40" s="30" t="s">
        <v>55</v>
      </c>
      <c r="B40" s="3"/>
      <c r="C40" s="3"/>
      <c r="D40" s="25"/>
      <c r="E40" s="25"/>
      <c r="F40" s="25"/>
      <c r="G40" s="25"/>
      <c r="H40" s="25"/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7"/>
    </row>
    <row r="41" spans="2:29" ht="12.75">
      <c r="B41" s="3"/>
      <c r="C41" s="3"/>
      <c r="D41" s="25"/>
      <c r="E41" s="25"/>
      <c r="F41" s="25"/>
      <c r="G41" s="25"/>
      <c r="H41" s="25"/>
      <c r="I41" s="25">
        <f>+F41+D41</f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"/>
    </row>
    <row r="42" spans="1:29" ht="12.75">
      <c r="A42" s="30" t="s">
        <v>56</v>
      </c>
      <c r="B42" s="3"/>
      <c r="C42" s="3"/>
      <c r="D42" s="25"/>
      <c r="E42" s="25"/>
      <c r="F42" s="25"/>
      <c r="G42" s="25"/>
      <c r="H42" s="25"/>
      <c r="I42" s="25">
        <f>+F42+D42</f>
        <v>0</v>
      </c>
      <c r="J42" s="3"/>
      <c r="K42" t="s">
        <v>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 t="s">
        <v>9</v>
      </c>
      <c r="Y42" s="3"/>
      <c r="Z42" s="3"/>
      <c r="AA42" s="3"/>
      <c r="AB42" s="3"/>
      <c r="AC42" s="7"/>
    </row>
    <row r="43" spans="1:29" ht="12.75">
      <c r="A43" s="30" t="s">
        <v>57</v>
      </c>
      <c r="B43" s="3"/>
      <c r="C43" s="2"/>
      <c r="D43" s="25"/>
      <c r="E43" s="25"/>
      <c r="F43" s="25"/>
      <c r="G43" s="25"/>
      <c r="H43" s="25"/>
      <c r="I43" s="25"/>
      <c r="J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7"/>
    </row>
    <row r="44" spans="2:29" ht="12.75">
      <c r="B44" s="3"/>
      <c r="C44" s="3"/>
      <c r="D44" s="24"/>
      <c r="E44" s="24"/>
      <c r="F44" s="24"/>
      <c r="G44" s="25"/>
      <c r="H44" s="25"/>
      <c r="I44" s="25"/>
      <c r="J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2.75">
      <c r="B45" s="3"/>
      <c r="C45" s="3"/>
      <c r="D45" s="24"/>
      <c r="E45" s="25"/>
      <c r="F45" s="25"/>
      <c r="G45" s="25"/>
      <c r="H45" s="25"/>
      <c r="I45" s="25"/>
      <c r="J45" s="3"/>
      <c r="L45" s="5" t="s">
        <v>70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5" t="s">
        <v>10</v>
      </c>
      <c r="Y45" s="3"/>
      <c r="Z45" s="3"/>
      <c r="AA45" s="3"/>
      <c r="AB45" s="3"/>
      <c r="AC45" s="3"/>
    </row>
    <row r="46" spans="2:29" ht="12.75">
      <c r="B46" s="3"/>
      <c r="C46" s="3"/>
      <c r="D46" s="24"/>
      <c r="E46" s="24"/>
      <c r="F46" s="24"/>
      <c r="G46" s="25"/>
      <c r="H46" s="25"/>
      <c r="I46" s="25"/>
      <c r="J46" s="3"/>
      <c r="L46" s="31" t="s">
        <v>71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" t="s">
        <v>65</v>
      </c>
      <c r="Y46" s="3"/>
      <c r="Z46" s="3"/>
      <c r="AA46" s="3"/>
      <c r="AB46" s="3"/>
      <c r="AC46" s="3"/>
    </row>
  </sheetData>
  <sheetProtection/>
  <mergeCells count="31">
    <mergeCell ref="B10:B11"/>
    <mergeCell ref="L10:P10"/>
    <mergeCell ref="A1:AC1"/>
    <mergeCell ref="A2:AC2"/>
    <mergeCell ref="A9:A11"/>
    <mergeCell ref="B9:F9"/>
    <mergeCell ref="G9:Q9"/>
    <mergeCell ref="R9:R11"/>
    <mergeCell ref="S9:V9"/>
    <mergeCell ref="W9:AA9"/>
    <mergeCell ref="AB9:AB11"/>
    <mergeCell ref="S10:S11"/>
    <mergeCell ref="T10:T11"/>
    <mergeCell ref="U10:U11"/>
    <mergeCell ref="V10:V11"/>
    <mergeCell ref="X10:X11"/>
    <mergeCell ref="Z10:Z11"/>
    <mergeCell ref="AA10:AA11"/>
    <mergeCell ref="C10:C11"/>
    <mergeCell ref="D10:D11"/>
    <mergeCell ref="E10:E11"/>
    <mergeCell ref="F10:F11"/>
    <mergeCell ref="G10:K10"/>
    <mergeCell ref="Y10:Y11"/>
    <mergeCell ref="Q10:Q11"/>
    <mergeCell ref="D27:E27"/>
    <mergeCell ref="F27:G27"/>
    <mergeCell ref="I27:J27"/>
    <mergeCell ref="S27:T27"/>
    <mergeCell ref="U27:V27"/>
    <mergeCell ref="W27:X27"/>
  </mergeCells>
  <printOptions/>
  <pageMargins left="0.75" right="0.75" top="1" bottom="1" header="0.5" footer="0.5"/>
  <pageSetup orientation="portrait" paperSize="9"/>
  <ignoredErrors>
    <ignoredError sqref="C24:E24" formulaRange="1"/>
    <ignoredError sqref="F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28">
      <selection activeCell="D32" sqref="D32:F32"/>
    </sheetView>
  </sheetViews>
  <sheetFormatPr defaultColWidth="9.140625" defaultRowHeight="12.75"/>
  <cols>
    <col min="1" max="1" width="22.28125" style="0" customWidth="1"/>
    <col min="2" max="2" width="11.00390625" style="0" customWidth="1"/>
    <col min="3" max="3" width="11.7109375" style="0" customWidth="1"/>
    <col min="4" max="4" width="15.57421875" style="0" customWidth="1"/>
    <col min="5" max="5" width="11.421875" style="0" customWidth="1"/>
    <col min="6" max="6" width="13.7109375" style="0" customWidth="1"/>
    <col min="9" max="9" width="13.00390625" style="0" customWidth="1"/>
    <col min="17" max="17" width="13.00390625" style="0" customWidth="1"/>
    <col min="18" max="18" width="13.7109375" style="0" customWidth="1"/>
    <col min="24" max="24" width="11.140625" style="0" customWidth="1"/>
    <col min="25" max="25" width="11.7109375" style="0" customWidth="1"/>
    <col min="26" max="26" width="13.00390625" style="0" customWidth="1"/>
    <col min="27" max="27" width="13.57421875" style="0" customWidth="1"/>
  </cols>
  <sheetData>
    <row r="1" spans="1:29" ht="12.7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2.75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4" spans="1:25" ht="12.75">
      <c r="A4" t="s">
        <v>23</v>
      </c>
      <c r="B4" s="1" t="s">
        <v>28</v>
      </c>
      <c r="Y4" s="1"/>
    </row>
    <row r="5" spans="1:25" ht="12.75">
      <c r="A5" t="s">
        <v>24</v>
      </c>
      <c r="B5" s="1" t="s">
        <v>29</v>
      </c>
      <c r="Y5" s="1"/>
    </row>
    <row r="6" spans="1:25" ht="12.75">
      <c r="A6" t="s">
        <v>25</v>
      </c>
      <c r="B6" s="1"/>
      <c r="Y6" s="1"/>
    </row>
    <row r="7" spans="1:25" ht="12.75">
      <c r="A7" t="s">
        <v>26</v>
      </c>
      <c r="B7" s="1"/>
      <c r="Y7" s="1"/>
    </row>
    <row r="8" spans="1:25" ht="12.75">
      <c r="A8" t="s">
        <v>27</v>
      </c>
      <c r="B8" s="1" t="s">
        <v>7</v>
      </c>
      <c r="Y8" s="1"/>
    </row>
    <row r="9" spans="1:29" ht="12.75">
      <c r="A9" s="62" t="s">
        <v>5</v>
      </c>
      <c r="B9" s="54" t="s">
        <v>13</v>
      </c>
      <c r="C9" s="55"/>
      <c r="D9" s="55"/>
      <c r="E9" s="55"/>
      <c r="F9" s="56"/>
      <c r="G9" s="55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8" t="s">
        <v>32</v>
      </c>
      <c r="S9" s="54" t="s">
        <v>15</v>
      </c>
      <c r="T9" s="55"/>
      <c r="U9" s="55"/>
      <c r="V9" s="56"/>
      <c r="W9" s="54" t="s">
        <v>4</v>
      </c>
      <c r="X9" s="55"/>
      <c r="Y9" s="55"/>
      <c r="Z9" s="55"/>
      <c r="AA9" s="56"/>
      <c r="AB9" s="46" t="s">
        <v>16</v>
      </c>
      <c r="AC9" s="10"/>
    </row>
    <row r="10" spans="1:29" ht="12.75">
      <c r="A10" s="63"/>
      <c r="B10" s="58" t="s">
        <v>0</v>
      </c>
      <c r="C10" s="46" t="s">
        <v>1</v>
      </c>
      <c r="D10" s="46" t="s">
        <v>12</v>
      </c>
      <c r="E10" s="46" t="s">
        <v>2</v>
      </c>
      <c r="F10" s="50" t="s">
        <v>3</v>
      </c>
      <c r="G10" s="60" t="s">
        <v>18</v>
      </c>
      <c r="H10" s="60"/>
      <c r="I10" s="60"/>
      <c r="J10" s="60"/>
      <c r="K10" s="60"/>
      <c r="L10" s="54" t="s">
        <v>19</v>
      </c>
      <c r="M10" s="55"/>
      <c r="N10" s="55"/>
      <c r="O10" s="55"/>
      <c r="P10" s="56"/>
      <c r="Q10" s="48" t="s">
        <v>3</v>
      </c>
      <c r="R10" s="65"/>
      <c r="S10" s="46" t="s">
        <v>0</v>
      </c>
      <c r="T10" s="46" t="s">
        <v>1</v>
      </c>
      <c r="U10" s="46" t="s">
        <v>2</v>
      </c>
      <c r="V10" s="46" t="s">
        <v>3</v>
      </c>
      <c r="W10" s="9"/>
      <c r="X10" s="48" t="s">
        <v>0</v>
      </c>
      <c r="Y10" s="50" t="s">
        <v>1</v>
      </c>
      <c r="Z10" s="50" t="s">
        <v>2</v>
      </c>
      <c r="AA10" s="52" t="s">
        <v>3</v>
      </c>
      <c r="AB10" s="57"/>
      <c r="AC10" s="11"/>
    </row>
    <row r="11" spans="1:29" ht="12.75">
      <c r="A11" s="64"/>
      <c r="B11" s="59"/>
      <c r="C11" s="47"/>
      <c r="D11" s="47"/>
      <c r="E11" s="47"/>
      <c r="F11" s="51"/>
      <c r="G11" s="12" t="s">
        <v>0</v>
      </c>
      <c r="H11" s="12" t="s">
        <v>1</v>
      </c>
      <c r="I11" s="12" t="s">
        <v>20</v>
      </c>
      <c r="J11" s="12" t="s">
        <v>21</v>
      </c>
      <c r="K11" s="12" t="s">
        <v>22</v>
      </c>
      <c r="L11" s="12" t="s">
        <v>0</v>
      </c>
      <c r="M11" s="12" t="s">
        <v>1</v>
      </c>
      <c r="N11" s="12" t="s">
        <v>12</v>
      </c>
      <c r="O11" s="12" t="s">
        <v>2</v>
      </c>
      <c r="P11" s="12" t="s">
        <v>22</v>
      </c>
      <c r="Q11" s="49"/>
      <c r="R11" s="59"/>
      <c r="S11" s="47"/>
      <c r="T11" s="47"/>
      <c r="U11" s="47"/>
      <c r="V11" s="47"/>
      <c r="W11" s="12"/>
      <c r="X11" s="49"/>
      <c r="Y11" s="51"/>
      <c r="Z11" s="51"/>
      <c r="AA11" s="53"/>
      <c r="AB11" s="47"/>
      <c r="AC11" s="11"/>
    </row>
    <row r="12" spans="1:29" ht="22.5">
      <c r="A12" s="13">
        <v>1</v>
      </c>
      <c r="B12" s="8">
        <v>2</v>
      </c>
      <c r="C12" s="8">
        <v>3</v>
      </c>
      <c r="D12" s="8">
        <v>4</v>
      </c>
      <c r="E12" s="8">
        <v>5</v>
      </c>
      <c r="F12" s="16" t="s">
        <v>17</v>
      </c>
      <c r="G12" s="8">
        <v>7</v>
      </c>
      <c r="H12" s="8">
        <v>8</v>
      </c>
      <c r="I12" s="8">
        <v>9</v>
      </c>
      <c r="J12" s="8">
        <v>10</v>
      </c>
      <c r="K12" s="15" t="s">
        <v>30</v>
      </c>
      <c r="L12" s="8">
        <v>12</v>
      </c>
      <c r="M12" s="8">
        <v>13</v>
      </c>
      <c r="N12" s="8">
        <v>14</v>
      </c>
      <c r="O12" s="8">
        <v>15</v>
      </c>
      <c r="P12" s="15" t="s">
        <v>36</v>
      </c>
      <c r="Q12" s="8" t="s">
        <v>31</v>
      </c>
      <c r="R12" s="15" t="s">
        <v>33</v>
      </c>
      <c r="S12" s="8">
        <v>19</v>
      </c>
      <c r="T12" s="8">
        <v>20</v>
      </c>
      <c r="U12" s="8">
        <v>21</v>
      </c>
      <c r="V12" s="15" t="s">
        <v>34</v>
      </c>
      <c r="W12" s="8">
        <v>23</v>
      </c>
      <c r="X12" s="8">
        <v>24</v>
      </c>
      <c r="Y12" s="8">
        <v>25</v>
      </c>
      <c r="Z12" s="8">
        <v>26</v>
      </c>
      <c r="AA12" s="15" t="s">
        <v>35</v>
      </c>
      <c r="AB12" s="8">
        <v>28</v>
      </c>
      <c r="AC12" s="14"/>
    </row>
    <row r="13" spans="1:29" ht="12.75">
      <c r="A13" s="17"/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>
        <f>+L13+G13+B13</f>
        <v>0</v>
      </c>
      <c r="Y13" s="20">
        <f aca="true" t="shared" si="0" ref="Y13:Z23">+M13+H13+C13</f>
        <v>0</v>
      </c>
      <c r="Z13" s="20">
        <f>+N13+I13+D13</f>
        <v>0</v>
      </c>
      <c r="AA13" s="21">
        <f>+W13+X13+Y13+Z13</f>
        <v>0</v>
      </c>
      <c r="AB13" s="43"/>
      <c r="AC13" s="22"/>
    </row>
    <row r="14" spans="1:29" ht="12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0">
        <f>+L14+G14+B14</f>
        <v>0</v>
      </c>
      <c r="Y14" s="20">
        <f t="shared" si="0"/>
        <v>0</v>
      </c>
      <c r="Z14" s="20">
        <f>+N14+I14+D14</f>
        <v>0</v>
      </c>
      <c r="AA14" s="21">
        <f aca="true" t="shared" si="1" ref="AA14:AA24">+W14+X14+Y14+Z14</f>
        <v>0</v>
      </c>
      <c r="AB14" s="20"/>
      <c r="AC14" s="24"/>
    </row>
    <row r="15" spans="1:29" ht="12.75">
      <c r="A15" s="27" t="s">
        <v>38</v>
      </c>
      <c r="B15" s="18">
        <v>786987.94</v>
      </c>
      <c r="C15" s="18">
        <v>59759.05</v>
      </c>
      <c r="D15" s="18"/>
      <c r="E15" s="18"/>
      <c r="F15" s="18">
        <f>+B15+C15+D15+E15</f>
        <v>846746.99</v>
      </c>
      <c r="G15" s="18"/>
      <c r="H15" s="18"/>
      <c r="I15" s="18"/>
      <c r="J15" s="18"/>
      <c r="K15" s="18">
        <f>+G15+H15+I15+J15</f>
        <v>0</v>
      </c>
      <c r="L15" s="18"/>
      <c r="M15" s="18"/>
      <c r="N15" s="18"/>
      <c r="O15" s="18"/>
      <c r="P15" s="18">
        <f>+L15+M15+N15+O15</f>
        <v>0</v>
      </c>
      <c r="Q15" s="18">
        <f>+K15+P15</f>
        <v>0</v>
      </c>
      <c r="R15" s="18">
        <f>+P15+Q15</f>
        <v>0</v>
      </c>
      <c r="S15" s="18"/>
      <c r="T15" s="18"/>
      <c r="U15" s="18"/>
      <c r="V15" s="18">
        <f>+S15+T15+U15</f>
        <v>0</v>
      </c>
      <c r="W15" s="18"/>
      <c r="X15" s="20">
        <f>+L15+G15+B15</f>
        <v>786987.94</v>
      </c>
      <c r="Y15" s="20">
        <f t="shared" si="0"/>
        <v>59759.05</v>
      </c>
      <c r="Z15" s="20">
        <f>SUM(E15+J15+O15+U15)</f>
        <v>0</v>
      </c>
      <c r="AA15" s="21">
        <f t="shared" si="1"/>
        <v>846746.99</v>
      </c>
      <c r="AB15" s="20"/>
      <c r="AC15" s="24"/>
    </row>
    <row r="16" spans="1:29" ht="12.75">
      <c r="A16" s="27" t="s">
        <v>39</v>
      </c>
      <c r="B16" s="18">
        <v>729959.18</v>
      </c>
      <c r="C16" s="18">
        <v>1202100.3</v>
      </c>
      <c r="D16" s="18"/>
      <c r="E16" s="40">
        <v>8679734.99</v>
      </c>
      <c r="F16" s="18">
        <f aca="true" t="shared" si="2" ref="F16:F24">+B16+C16+D16+E16</f>
        <v>10611794.47</v>
      </c>
      <c r="G16" s="18"/>
      <c r="H16" s="40">
        <v>79862</v>
      </c>
      <c r="I16" s="18"/>
      <c r="J16" s="40"/>
      <c r="K16" s="40">
        <f aca="true" t="shared" si="3" ref="K16:K24">+G16+H16+I16+J16</f>
        <v>79862</v>
      </c>
      <c r="L16" s="18"/>
      <c r="M16" s="18"/>
      <c r="N16" s="18"/>
      <c r="O16" s="18"/>
      <c r="P16" s="18">
        <f aca="true" t="shared" si="4" ref="P16:P23">+L16+M16+N16+O16</f>
        <v>0</v>
      </c>
      <c r="Q16" s="18">
        <f aca="true" t="shared" si="5" ref="Q16:Q23">+K16+P16</f>
        <v>79862</v>
      </c>
      <c r="R16" s="18">
        <f aca="true" t="shared" si="6" ref="R16:R24">+P16+Q16</f>
        <v>79862</v>
      </c>
      <c r="S16" s="18"/>
      <c r="T16" s="18"/>
      <c r="U16" s="18"/>
      <c r="V16" s="18">
        <f aca="true" t="shared" si="7" ref="V16:V24">+S16+T16+U16</f>
        <v>0</v>
      </c>
      <c r="W16" s="18"/>
      <c r="X16" s="20">
        <f>+L16+G16+B16</f>
        <v>729959.18</v>
      </c>
      <c r="Y16" s="20">
        <f t="shared" si="0"/>
        <v>1281962.3</v>
      </c>
      <c r="Z16" s="20">
        <f>SUM(E16+J16+O16+U16)</f>
        <v>8679734.99</v>
      </c>
      <c r="AA16" s="21">
        <f t="shared" si="1"/>
        <v>10691656.47</v>
      </c>
      <c r="AB16" s="20"/>
      <c r="AC16" s="24"/>
    </row>
    <row r="17" spans="1:29" ht="12.75">
      <c r="A17" s="23" t="s">
        <v>40</v>
      </c>
      <c r="B17" s="18"/>
      <c r="C17" s="18"/>
      <c r="D17" s="18"/>
      <c r="E17" s="18"/>
      <c r="F17" s="18">
        <f t="shared" si="2"/>
        <v>0</v>
      </c>
      <c r="G17" s="18"/>
      <c r="H17" s="18"/>
      <c r="I17" s="18"/>
      <c r="J17" s="18"/>
      <c r="K17" s="18">
        <f t="shared" si="3"/>
        <v>0</v>
      </c>
      <c r="L17" s="18"/>
      <c r="M17" s="18"/>
      <c r="N17" s="18"/>
      <c r="O17" s="18"/>
      <c r="P17" s="18">
        <f t="shared" si="4"/>
        <v>0</v>
      </c>
      <c r="Q17" s="18">
        <f t="shared" si="5"/>
        <v>0</v>
      </c>
      <c r="R17" s="18">
        <f t="shared" si="6"/>
        <v>0</v>
      </c>
      <c r="S17" s="18"/>
      <c r="T17" s="18"/>
      <c r="U17" s="18"/>
      <c r="V17" s="18">
        <f t="shared" si="7"/>
        <v>0</v>
      </c>
      <c r="W17" s="18"/>
      <c r="X17" s="20">
        <f aca="true" t="shared" si="8" ref="X17:X23">+L17+G17+B17</f>
        <v>0</v>
      </c>
      <c r="Y17" s="20">
        <f t="shared" si="0"/>
        <v>0</v>
      </c>
      <c r="Z17" s="20">
        <f t="shared" si="0"/>
        <v>0</v>
      </c>
      <c r="AA17" s="21">
        <f t="shared" si="1"/>
        <v>0</v>
      </c>
      <c r="AB17" s="20"/>
      <c r="AC17" s="24"/>
    </row>
    <row r="18" spans="1:29" ht="12.75">
      <c r="A18" s="27" t="s">
        <v>41</v>
      </c>
      <c r="B18" s="18">
        <v>123837.23</v>
      </c>
      <c r="C18" s="18">
        <v>87845.21</v>
      </c>
      <c r="D18" s="18"/>
      <c r="E18" s="18">
        <v>12351.03</v>
      </c>
      <c r="F18" s="18">
        <f t="shared" si="2"/>
        <v>224033.47</v>
      </c>
      <c r="G18" s="18"/>
      <c r="H18" s="18"/>
      <c r="I18" s="18"/>
      <c r="J18" s="18"/>
      <c r="K18" s="18">
        <f t="shared" si="3"/>
        <v>0</v>
      </c>
      <c r="L18" s="18"/>
      <c r="M18" s="18"/>
      <c r="N18" s="18"/>
      <c r="O18" s="18"/>
      <c r="P18" s="18">
        <f t="shared" si="4"/>
        <v>0</v>
      </c>
      <c r="Q18" s="18">
        <f t="shared" si="5"/>
        <v>0</v>
      </c>
      <c r="R18" s="18">
        <f t="shared" si="6"/>
        <v>0</v>
      </c>
      <c r="S18" s="18"/>
      <c r="T18" s="18"/>
      <c r="U18" s="18"/>
      <c r="V18" s="18">
        <f t="shared" si="7"/>
        <v>0</v>
      </c>
      <c r="W18" s="18"/>
      <c r="X18" s="20">
        <f t="shared" si="8"/>
        <v>123837.23</v>
      </c>
      <c r="Y18" s="20">
        <f t="shared" si="0"/>
        <v>87845.21</v>
      </c>
      <c r="Z18" s="20">
        <f t="shared" si="0"/>
        <v>0</v>
      </c>
      <c r="AA18" s="21">
        <f t="shared" si="1"/>
        <v>211682.44</v>
      </c>
      <c r="AB18" s="20"/>
      <c r="AC18" s="24"/>
    </row>
    <row r="19" spans="1:29" ht="12.75">
      <c r="A19" s="17" t="s">
        <v>42</v>
      </c>
      <c r="B19" s="18"/>
      <c r="C19" s="18"/>
      <c r="D19" s="18"/>
      <c r="E19" s="18"/>
      <c r="F19" s="18">
        <f t="shared" si="2"/>
        <v>0</v>
      </c>
      <c r="G19" s="18"/>
      <c r="H19" s="18"/>
      <c r="I19" s="18"/>
      <c r="J19" s="18"/>
      <c r="K19" s="18">
        <f t="shared" si="3"/>
        <v>0</v>
      </c>
      <c r="L19" s="18"/>
      <c r="M19" s="18"/>
      <c r="N19" s="18"/>
      <c r="O19" s="18"/>
      <c r="P19" s="18">
        <f t="shared" si="4"/>
        <v>0</v>
      </c>
      <c r="Q19" s="18">
        <f t="shared" si="5"/>
        <v>0</v>
      </c>
      <c r="R19" s="18">
        <f t="shared" si="6"/>
        <v>0</v>
      </c>
      <c r="S19" s="18"/>
      <c r="T19" s="18"/>
      <c r="U19" s="18"/>
      <c r="V19" s="18">
        <f t="shared" si="7"/>
        <v>0</v>
      </c>
      <c r="W19" s="18"/>
      <c r="X19" s="20">
        <f t="shared" si="8"/>
        <v>0</v>
      </c>
      <c r="Y19" s="20"/>
      <c r="Z19" s="20">
        <f t="shared" si="0"/>
        <v>0</v>
      </c>
      <c r="AA19" s="21">
        <f t="shared" si="1"/>
        <v>0</v>
      </c>
      <c r="AB19" s="20"/>
      <c r="AC19" s="24"/>
    </row>
    <row r="20" spans="1:29" ht="12.75">
      <c r="A20" s="23" t="s">
        <v>43</v>
      </c>
      <c r="B20" s="18"/>
      <c r="C20" s="18"/>
      <c r="D20" s="18"/>
      <c r="E20" s="18"/>
      <c r="F20" s="18">
        <f t="shared" si="2"/>
        <v>0</v>
      </c>
      <c r="G20" s="18"/>
      <c r="H20" s="18"/>
      <c r="I20" s="18"/>
      <c r="J20" s="18"/>
      <c r="K20" s="18">
        <f t="shared" si="3"/>
        <v>0</v>
      </c>
      <c r="L20" s="18"/>
      <c r="M20" s="18"/>
      <c r="N20" s="18"/>
      <c r="O20" s="18"/>
      <c r="P20" s="18">
        <f t="shared" si="4"/>
        <v>0</v>
      </c>
      <c r="Q20" s="18">
        <f t="shared" si="5"/>
        <v>0</v>
      </c>
      <c r="R20" s="18">
        <f t="shared" si="6"/>
        <v>0</v>
      </c>
      <c r="S20" s="18"/>
      <c r="T20" s="18"/>
      <c r="U20" s="18"/>
      <c r="V20" s="18">
        <f t="shared" si="7"/>
        <v>0</v>
      </c>
      <c r="W20" s="18"/>
      <c r="X20" s="20">
        <f t="shared" si="8"/>
        <v>0</v>
      </c>
      <c r="Y20" s="20">
        <f>+M20+H20+C20</f>
        <v>0</v>
      </c>
      <c r="Z20" s="20">
        <f t="shared" si="0"/>
        <v>0</v>
      </c>
      <c r="AA20" s="21">
        <f t="shared" si="1"/>
        <v>0</v>
      </c>
      <c r="AB20" s="20"/>
      <c r="AC20" s="24"/>
    </row>
    <row r="21" spans="1:29" ht="12.75">
      <c r="A21" s="23" t="s">
        <v>44</v>
      </c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>
        <f t="shared" si="3"/>
        <v>0</v>
      </c>
      <c r="L21" s="18"/>
      <c r="M21" s="18"/>
      <c r="N21" s="18"/>
      <c r="O21" s="18"/>
      <c r="P21" s="18">
        <f t="shared" si="4"/>
        <v>0</v>
      </c>
      <c r="Q21" s="18">
        <f t="shared" si="5"/>
        <v>0</v>
      </c>
      <c r="R21" s="18">
        <f t="shared" si="6"/>
        <v>0</v>
      </c>
      <c r="S21" s="18"/>
      <c r="T21" s="18"/>
      <c r="U21" s="18"/>
      <c r="V21" s="18">
        <f t="shared" si="7"/>
        <v>0</v>
      </c>
      <c r="W21" s="18"/>
      <c r="X21" s="20">
        <f t="shared" si="8"/>
        <v>0</v>
      </c>
      <c r="Y21" s="20">
        <f>+M21+H21+C21</f>
        <v>0</v>
      </c>
      <c r="Z21" s="20">
        <f t="shared" si="0"/>
        <v>0</v>
      </c>
      <c r="AA21" s="21">
        <f t="shared" si="1"/>
        <v>0</v>
      </c>
      <c r="AB21" s="20"/>
      <c r="AC21" s="24"/>
    </row>
    <row r="22" spans="1:29" ht="12.75">
      <c r="A22" s="28"/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>
        <f t="shared" si="3"/>
        <v>0</v>
      </c>
      <c r="L22" s="18"/>
      <c r="M22" s="18"/>
      <c r="N22" s="18"/>
      <c r="O22" s="18"/>
      <c r="P22" s="18">
        <f t="shared" si="4"/>
        <v>0</v>
      </c>
      <c r="Q22" s="18">
        <f t="shared" si="5"/>
        <v>0</v>
      </c>
      <c r="R22" s="18">
        <f t="shared" si="6"/>
        <v>0</v>
      </c>
      <c r="S22" s="18"/>
      <c r="T22" s="18"/>
      <c r="U22" s="18"/>
      <c r="V22" s="18">
        <f t="shared" si="7"/>
        <v>0</v>
      </c>
      <c r="W22" s="18"/>
      <c r="X22" s="20">
        <f t="shared" si="8"/>
        <v>0</v>
      </c>
      <c r="Y22" s="20">
        <f>+M22+H22+C22</f>
        <v>0</v>
      </c>
      <c r="Z22" s="20">
        <f t="shared" si="0"/>
        <v>0</v>
      </c>
      <c r="AA22" s="21">
        <f t="shared" si="1"/>
        <v>0</v>
      </c>
      <c r="AB22" s="20"/>
      <c r="AC22" s="24"/>
    </row>
    <row r="23" spans="1:29" ht="12.75">
      <c r="A23" s="28"/>
      <c r="B23" s="18"/>
      <c r="C23" s="18"/>
      <c r="D23" s="18"/>
      <c r="E23" s="18"/>
      <c r="F23" s="37">
        <f t="shared" si="2"/>
        <v>0</v>
      </c>
      <c r="G23" s="18"/>
      <c r="H23" s="18"/>
      <c r="I23" s="18"/>
      <c r="J23" s="18"/>
      <c r="K23" s="18">
        <f t="shared" si="3"/>
        <v>0</v>
      </c>
      <c r="L23" s="18"/>
      <c r="M23" s="18"/>
      <c r="N23" s="18"/>
      <c r="O23" s="18"/>
      <c r="P23" s="18">
        <f t="shared" si="4"/>
        <v>0</v>
      </c>
      <c r="Q23" s="18">
        <f t="shared" si="5"/>
        <v>0</v>
      </c>
      <c r="R23" s="18">
        <f t="shared" si="6"/>
        <v>0</v>
      </c>
      <c r="S23" s="18"/>
      <c r="T23" s="18"/>
      <c r="U23" s="18"/>
      <c r="V23" s="18">
        <f t="shared" si="7"/>
        <v>0</v>
      </c>
      <c r="W23" s="18"/>
      <c r="X23" s="20">
        <f t="shared" si="8"/>
        <v>0</v>
      </c>
      <c r="Y23" s="20">
        <f>+M23+H23+C23</f>
        <v>0</v>
      </c>
      <c r="Z23" s="20">
        <f t="shared" si="0"/>
        <v>0</v>
      </c>
      <c r="AA23" s="21">
        <f t="shared" si="1"/>
        <v>0</v>
      </c>
      <c r="AB23" s="20"/>
      <c r="AC23" s="24"/>
    </row>
    <row r="24" spans="1:29" ht="13.5" thickBot="1">
      <c r="A24" s="34" t="s">
        <v>3</v>
      </c>
      <c r="B24" s="33">
        <f>SUM(B13:B23)</f>
        <v>1640784.35</v>
      </c>
      <c r="C24" s="33">
        <f>SUM(C13:C23)</f>
        <v>1349704.56</v>
      </c>
      <c r="D24" s="33">
        <f>SUM(D13:D23)</f>
        <v>0</v>
      </c>
      <c r="E24" s="42">
        <f>SUM(E13:E23)</f>
        <v>8692086.02</v>
      </c>
      <c r="F24" s="38">
        <f t="shared" si="2"/>
        <v>11682574.93</v>
      </c>
      <c r="G24" s="33">
        <f>SUM(G13:G23)</f>
        <v>0</v>
      </c>
      <c r="H24" s="41">
        <f>SUM(H13:H23)</f>
        <v>79862</v>
      </c>
      <c r="I24" s="33">
        <f>SUM(I13:I23)</f>
        <v>0</v>
      </c>
      <c r="J24" s="42">
        <f>SUM(J13:J23)</f>
        <v>0</v>
      </c>
      <c r="K24" s="42">
        <f t="shared" si="3"/>
        <v>79862</v>
      </c>
      <c r="L24" s="33">
        <f>SUM(L13:L23)</f>
        <v>0</v>
      </c>
      <c r="M24" s="33">
        <f>SUM(M13:M23)</f>
        <v>0</v>
      </c>
      <c r="N24" s="33">
        <f>SUM(N13:N23)</f>
        <v>0</v>
      </c>
      <c r="O24" s="33"/>
      <c r="P24" s="33">
        <f>SUM(P13:P23)</f>
        <v>0</v>
      </c>
      <c r="Q24" s="33"/>
      <c r="R24" s="38">
        <f t="shared" si="6"/>
        <v>0</v>
      </c>
      <c r="S24" s="33"/>
      <c r="T24" s="33"/>
      <c r="U24" s="33"/>
      <c r="V24" s="38">
        <f t="shared" si="7"/>
        <v>0</v>
      </c>
      <c r="W24" s="33"/>
      <c r="X24" s="33">
        <f>SUM(X13:X23)</f>
        <v>1640784.35</v>
      </c>
      <c r="Y24" s="33">
        <f>SUM(Y13:Y23)</f>
        <v>1429566.56</v>
      </c>
      <c r="Z24" s="33">
        <f>SUM(Z13:Z23)</f>
        <v>8679734.99</v>
      </c>
      <c r="AA24" s="39">
        <f t="shared" si="1"/>
        <v>11750085.9</v>
      </c>
      <c r="AB24" s="33">
        <f>SUM(AB13:AB23)</f>
        <v>0</v>
      </c>
      <c r="AC24" s="36"/>
    </row>
    <row r="25" spans="1:29" ht="13.5" thickTop="1">
      <c r="A25" s="30"/>
      <c r="B25" s="3"/>
      <c r="C25" s="3"/>
      <c r="D25" s="25"/>
      <c r="E25" s="25"/>
      <c r="F25" s="25"/>
      <c r="G25" s="25"/>
      <c r="H25" s="25"/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"/>
    </row>
    <row r="26" spans="1:29" ht="12.75">
      <c r="A26" s="30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"/>
    </row>
    <row r="27" spans="2:29" ht="12.75">
      <c r="B27" s="29"/>
      <c r="C27" s="29"/>
      <c r="D27" s="45" t="s">
        <v>76</v>
      </c>
      <c r="E27" s="45"/>
      <c r="F27" s="45" t="s">
        <v>77</v>
      </c>
      <c r="G27" s="45"/>
      <c r="H27" s="32"/>
      <c r="I27" s="45" t="s">
        <v>46</v>
      </c>
      <c r="J27" s="45"/>
      <c r="K27" s="3"/>
      <c r="L27" s="3"/>
      <c r="M27" s="3"/>
      <c r="N27" s="3"/>
      <c r="O27" s="3"/>
      <c r="P27" s="3"/>
      <c r="Q27" s="3"/>
      <c r="R27" s="3"/>
      <c r="S27" s="45" t="s">
        <v>60</v>
      </c>
      <c r="T27" s="45"/>
      <c r="U27" s="45" t="s">
        <v>61</v>
      </c>
      <c r="V27" s="45"/>
      <c r="W27" s="45" t="s">
        <v>46</v>
      </c>
      <c r="X27" s="45"/>
      <c r="Y27" s="3"/>
      <c r="Z27" s="3"/>
      <c r="AA27" s="3"/>
      <c r="AB27" s="3"/>
      <c r="AC27" s="7"/>
    </row>
    <row r="28" spans="2:29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1" t="s">
        <v>58</v>
      </c>
      <c r="P28" s="3"/>
      <c r="Q28" s="3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"/>
    </row>
    <row r="29" spans="1:29" ht="12.75">
      <c r="A29" s="30" t="s">
        <v>47</v>
      </c>
      <c r="B29" s="3"/>
      <c r="C29" s="3"/>
      <c r="D29" s="24"/>
      <c r="E29" s="3"/>
      <c r="F29" s="3"/>
      <c r="G29" s="3"/>
      <c r="H29" s="3"/>
      <c r="I29" s="3"/>
      <c r="J29" s="3"/>
      <c r="K29" s="3"/>
      <c r="L29" s="3"/>
      <c r="M29" s="3"/>
      <c r="N29" s="3"/>
      <c r="O29" s="31" t="s">
        <v>59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"/>
    </row>
    <row r="30" spans="1:29" ht="12.75">
      <c r="A30" s="30" t="s">
        <v>48</v>
      </c>
      <c r="B30" s="3"/>
      <c r="C30" s="3"/>
      <c r="D30" s="25">
        <v>89993421.66</v>
      </c>
      <c r="E30" s="3"/>
      <c r="F30" s="25">
        <v>14509963.5</v>
      </c>
      <c r="G30" s="3"/>
      <c r="H30" s="3"/>
      <c r="I30" s="25">
        <f>+F30+D30</f>
        <v>104503385.16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7"/>
    </row>
    <row r="31" spans="1:29" ht="12.75">
      <c r="A31" s="30" t="s">
        <v>49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"/>
    </row>
    <row r="32" spans="1:29" ht="12.75">
      <c r="A32" s="30" t="s">
        <v>50</v>
      </c>
      <c r="B32" s="3"/>
      <c r="C32" s="3"/>
      <c r="D32" s="25">
        <v>1805129.59</v>
      </c>
      <c r="E32" s="25"/>
      <c r="F32" s="25">
        <v>224033.47</v>
      </c>
      <c r="G32" s="25"/>
      <c r="H32" s="25"/>
      <c r="I32" s="25">
        <f>+F32+D32</f>
        <v>2029163.06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"/>
    </row>
    <row r="33" spans="1:29" ht="12.75">
      <c r="A33" s="30" t="s">
        <v>51</v>
      </c>
      <c r="B33" s="3"/>
      <c r="C33" s="3"/>
      <c r="D33" s="25"/>
      <c r="E33" s="25"/>
      <c r="F33" s="25"/>
      <c r="G33" s="25"/>
      <c r="H33" s="25"/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"/>
    </row>
    <row r="34" spans="1:29" ht="12.75">
      <c r="A34" s="30" t="s">
        <v>52</v>
      </c>
      <c r="B34" s="3"/>
      <c r="C34" s="3"/>
      <c r="D34" s="25"/>
      <c r="E34" s="25"/>
      <c r="F34" s="25"/>
      <c r="G34" s="25"/>
      <c r="H34" s="25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"/>
    </row>
    <row r="35" spans="1:29" ht="12.75">
      <c r="A35" s="30" t="s">
        <v>53</v>
      </c>
      <c r="B35" s="3"/>
      <c r="C35" s="3"/>
      <c r="D35" s="25"/>
      <c r="E35" s="25"/>
      <c r="F35" s="25"/>
      <c r="G35" s="25"/>
      <c r="H35" s="25"/>
      <c r="I35" s="2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"/>
    </row>
    <row r="36" spans="1:29" ht="12.75">
      <c r="A36" s="30" t="s">
        <v>62</v>
      </c>
      <c r="B36" s="3"/>
      <c r="C36" s="3"/>
      <c r="D36" s="25"/>
      <c r="E36" s="25"/>
      <c r="F36" s="25"/>
      <c r="G36" s="25"/>
      <c r="H36" s="25"/>
      <c r="I36" s="2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7"/>
    </row>
    <row r="37" spans="1:29" ht="12.75">
      <c r="A37" s="30" t="s">
        <v>63</v>
      </c>
      <c r="B37" s="3"/>
      <c r="C37" s="3"/>
      <c r="D37" s="25"/>
      <c r="E37" s="25"/>
      <c r="F37" s="25"/>
      <c r="G37" s="25"/>
      <c r="H37" s="25"/>
      <c r="I37" s="25">
        <f>+F37+D37</f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"/>
    </row>
    <row r="38" spans="1:29" ht="12.75">
      <c r="A38" s="30" t="s">
        <v>64</v>
      </c>
      <c r="B38" s="3"/>
      <c r="C38" s="3"/>
      <c r="D38" s="25">
        <v>3.66</v>
      </c>
      <c r="E38" s="25"/>
      <c r="F38" s="25">
        <v>2971560.04</v>
      </c>
      <c r="G38" s="25"/>
      <c r="H38" s="25"/>
      <c r="I38" s="25">
        <f>SUM(D38:F38)</f>
        <v>2971563.7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"/>
    </row>
    <row r="39" spans="1:29" ht="12.75">
      <c r="A39" s="30" t="s">
        <v>54</v>
      </c>
      <c r="B39" s="3"/>
      <c r="C39" s="3"/>
      <c r="D39" s="25">
        <v>89993418</v>
      </c>
      <c r="E39" s="25"/>
      <c r="F39" s="25">
        <v>11538403.46</v>
      </c>
      <c r="G39" s="25"/>
      <c r="H39" s="25"/>
      <c r="I39" s="25">
        <f>+F39+D39</f>
        <v>101531821.46000001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"/>
    </row>
    <row r="40" spans="1:29" ht="12.75">
      <c r="A40" s="30" t="s">
        <v>55</v>
      </c>
      <c r="B40" s="3"/>
      <c r="C40" s="3"/>
      <c r="D40" s="25"/>
      <c r="E40" s="25"/>
      <c r="F40" s="25"/>
      <c r="G40" s="25"/>
      <c r="H40" s="25"/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7"/>
    </row>
    <row r="41" spans="2:29" ht="12.75">
      <c r="B41" s="3"/>
      <c r="C41" s="3"/>
      <c r="D41" s="25"/>
      <c r="E41" s="25"/>
      <c r="F41" s="25"/>
      <c r="G41" s="25"/>
      <c r="H41" s="25"/>
      <c r="I41" s="25">
        <f>+F41+D41</f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"/>
    </row>
    <row r="42" spans="1:29" ht="12.75">
      <c r="A42" s="30" t="s">
        <v>56</v>
      </c>
      <c r="B42" s="3"/>
      <c r="C42" s="3"/>
      <c r="D42" s="25"/>
      <c r="E42" s="25"/>
      <c r="F42" s="25"/>
      <c r="G42" s="25"/>
      <c r="H42" s="25"/>
      <c r="I42" s="25">
        <f>+F42+D42</f>
        <v>0</v>
      </c>
      <c r="J42" s="3"/>
      <c r="K42" t="s">
        <v>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 t="s">
        <v>9</v>
      </c>
      <c r="Y42" s="3"/>
      <c r="Z42" s="3"/>
      <c r="AA42" s="3"/>
      <c r="AB42" s="3"/>
      <c r="AC42" s="7"/>
    </row>
    <row r="43" spans="1:29" ht="12.75">
      <c r="A43" s="30" t="s">
        <v>57</v>
      </c>
      <c r="B43" s="3"/>
      <c r="C43" s="2"/>
      <c r="D43" s="25"/>
      <c r="E43" s="25"/>
      <c r="F43" s="25"/>
      <c r="G43" s="25"/>
      <c r="H43" s="25"/>
      <c r="I43" s="25"/>
      <c r="J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7"/>
    </row>
    <row r="44" spans="2:29" ht="12.75">
      <c r="B44" s="3"/>
      <c r="C44" s="3"/>
      <c r="D44" s="24"/>
      <c r="E44" s="24"/>
      <c r="F44" s="24"/>
      <c r="G44" s="25"/>
      <c r="H44" s="25"/>
      <c r="I44" s="25"/>
      <c r="J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2.75">
      <c r="B45" s="3"/>
      <c r="C45" s="3"/>
      <c r="D45" s="24"/>
      <c r="E45" s="25"/>
      <c r="F45" s="25"/>
      <c r="G45" s="25"/>
      <c r="H45" s="25"/>
      <c r="I45" s="25"/>
      <c r="J45" s="3"/>
      <c r="L45" s="5" t="s">
        <v>70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5" t="s">
        <v>10</v>
      </c>
      <c r="Y45" s="3"/>
      <c r="Z45" s="3"/>
      <c r="AA45" s="3"/>
      <c r="AB45" s="3"/>
      <c r="AC45" s="3"/>
    </row>
    <row r="46" spans="2:29" ht="12.75">
      <c r="B46" s="3"/>
      <c r="C46" s="3"/>
      <c r="D46" s="24"/>
      <c r="E46" s="24"/>
      <c r="F46" s="24"/>
      <c r="G46" s="25"/>
      <c r="H46" s="25"/>
      <c r="I46" s="25"/>
      <c r="J46" s="3"/>
      <c r="L46" s="31" t="s">
        <v>71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" t="s">
        <v>65</v>
      </c>
      <c r="Y46" s="3"/>
      <c r="Z46" s="3"/>
      <c r="AA46" s="3"/>
      <c r="AB46" s="3"/>
      <c r="AC46" s="3"/>
    </row>
  </sheetData>
  <sheetProtection/>
  <mergeCells count="31">
    <mergeCell ref="D27:E27"/>
    <mergeCell ref="F27:G27"/>
    <mergeCell ref="I27:J27"/>
    <mergeCell ref="S27:T27"/>
    <mergeCell ref="U27:V27"/>
    <mergeCell ref="W27:X27"/>
    <mergeCell ref="C10:C11"/>
    <mergeCell ref="D10:D11"/>
    <mergeCell ref="E10:E11"/>
    <mergeCell ref="F10:F11"/>
    <mergeCell ref="G10:K10"/>
    <mergeCell ref="Y10:Y11"/>
    <mergeCell ref="Q10:Q11"/>
    <mergeCell ref="AB9:AB11"/>
    <mergeCell ref="S10:S11"/>
    <mergeCell ref="T10:T11"/>
    <mergeCell ref="U10:U11"/>
    <mergeCell ref="V10:V11"/>
    <mergeCell ref="X10:X11"/>
    <mergeCell ref="Z10:Z11"/>
    <mergeCell ref="AA10:AA11"/>
    <mergeCell ref="B10:B11"/>
    <mergeCell ref="L10:P10"/>
    <mergeCell ref="A1:AC1"/>
    <mergeCell ref="A2:AC2"/>
    <mergeCell ref="A9:A11"/>
    <mergeCell ref="B9:F9"/>
    <mergeCell ref="G9:Q9"/>
    <mergeCell ref="R9:R11"/>
    <mergeCell ref="S9:V9"/>
    <mergeCell ref="W9:AA9"/>
  </mergeCells>
  <printOptions/>
  <pageMargins left="0.75" right="0.75" top="1" bottom="1" header="0.5" footer="0.5"/>
  <pageSetup orientation="portrait" paperSize="9"/>
  <ignoredErrors>
    <ignoredError sqref="I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6">
      <selection activeCell="D39" sqref="D39"/>
    </sheetView>
  </sheetViews>
  <sheetFormatPr defaultColWidth="9.140625" defaultRowHeight="12.75"/>
  <cols>
    <col min="1" max="1" width="20.8515625" style="0" customWidth="1"/>
    <col min="2" max="2" width="14.8515625" style="0" customWidth="1"/>
    <col min="3" max="3" width="11.421875" style="0" customWidth="1"/>
    <col min="4" max="4" width="14.00390625" style="0" customWidth="1"/>
    <col min="5" max="5" width="13.57421875" style="0" customWidth="1"/>
    <col min="6" max="6" width="13.421875" style="0" customWidth="1"/>
    <col min="8" max="8" width="10.140625" style="0" customWidth="1"/>
    <col min="9" max="9" width="12.57421875" style="0" customWidth="1"/>
    <col min="17" max="17" width="10.28125" style="0" customWidth="1"/>
    <col min="18" max="18" width="11.00390625" style="0" customWidth="1"/>
    <col min="24" max="25" width="12.8515625" style="0" customWidth="1"/>
    <col min="26" max="26" width="11.8515625" style="0" customWidth="1"/>
    <col min="27" max="27" width="13.00390625" style="0" customWidth="1"/>
  </cols>
  <sheetData>
    <row r="1" spans="1:29" ht="12.7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2.75">
      <c r="A2" s="61" t="s">
        <v>78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4" spans="1:25" ht="12.75">
      <c r="A4" t="s">
        <v>23</v>
      </c>
      <c r="B4" s="1" t="s">
        <v>28</v>
      </c>
      <c r="Y4" s="1"/>
    </row>
    <row r="5" spans="1:25" ht="12.75">
      <c r="A5" t="s">
        <v>24</v>
      </c>
      <c r="B5" s="1" t="s">
        <v>29</v>
      </c>
      <c r="Y5" s="1"/>
    </row>
    <row r="6" spans="1:25" ht="12.75">
      <c r="A6" t="s">
        <v>25</v>
      </c>
      <c r="B6" s="1"/>
      <c r="Y6" s="1"/>
    </row>
    <row r="7" spans="1:25" ht="12.75">
      <c r="A7" t="s">
        <v>26</v>
      </c>
      <c r="B7" s="1"/>
      <c r="Y7" s="1"/>
    </row>
    <row r="8" spans="1:25" ht="12.75">
      <c r="A8" t="s">
        <v>27</v>
      </c>
      <c r="B8" s="1" t="s">
        <v>7</v>
      </c>
      <c r="Y8" s="1"/>
    </row>
    <row r="9" spans="1:29" ht="12.75">
      <c r="A9" s="62" t="s">
        <v>5</v>
      </c>
      <c r="B9" s="54" t="s">
        <v>13</v>
      </c>
      <c r="C9" s="55"/>
      <c r="D9" s="55"/>
      <c r="E9" s="55"/>
      <c r="F9" s="56"/>
      <c r="G9" s="55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8" t="s">
        <v>32</v>
      </c>
      <c r="S9" s="54" t="s">
        <v>15</v>
      </c>
      <c r="T9" s="55"/>
      <c r="U9" s="55"/>
      <c r="V9" s="56"/>
      <c r="W9" s="54" t="s">
        <v>4</v>
      </c>
      <c r="X9" s="55"/>
      <c r="Y9" s="55"/>
      <c r="Z9" s="55"/>
      <c r="AA9" s="56"/>
      <c r="AB9" s="46" t="s">
        <v>16</v>
      </c>
      <c r="AC9" s="10"/>
    </row>
    <row r="10" spans="1:29" ht="12.75">
      <c r="A10" s="63"/>
      <c r="B10" s="58" t="s">
        <v>0</v>
      </c>
      <c r="C10" s="46" t="s">
        <v>1</v>
      </c>
      <c r="D10" s="46" t="s">
        <v>12</v>
      </c>
      <c r="E10" s="46" t="s">
        <v>2</v>
      </c>
      <c r="F10" s="50" t="s">
        <v>3</v>
      </c>
      <c r="G10" s="60" t="s">
        <v>18</v>
      </c>
      <c r="H10" s="60"/>
      <c r="I10" s="60"/>
      <c r="J10" s="60"/>
      <c r="K10" s="60"/>
      <c r="L10" s="54" t="s">
        <v>19</v>
      </c>
      <c r="M10" s="55"/>
      <c r="N10" s="55"/>
      <c r="O10" s="55"/>
      <c r="P10" s="56"/>
      <c r="Q10" s="48" t="s">
        <v>3</v>
      </c>
      <c r="R10" s="65"/>
      <c r="S10" s="46" t="s">
        <v>0</v>
      </c>
      <c r="T10" s="46" t="s">
        <v>1</v>
      </c>
      <c r="U10" s="46" t="s">
        <v>2</v>
      </c>
      <c r="V10" s="46" t="s">
        <v>3</v>
      </c>
      <c r="W10" s="9"/>
      <c r="X10" s="48" t="s">
        <v>0</v>
      </c>
      <c r="Y10" s="50" t="s">
        <v>1</v>
      </c>
      <c r="Z10" s="50" t="s">
        <v>2</v>
      </c>
      <c r="AA10" s="52" t="s">
        <v>3</v>
      </c>
      <c r="AB10" s="57"/>
      <c r="AC10" s="11"/>
    </row>
    <row r="11" spans="1:29" ht="12.75">
      <c r="A11" s="64"/>
      <c r="B11" s="59"/>
      <c r="C11" s="47"/>
      <c r="D11" s="47"/>
      <c r="E11" s="47"/>
      <c r="F11" s="51"/>
      <c r="G11" s="12" t="s">
        <v>0</v>
      </c>
      <c r="H11" s="12" t="s">
        <v>1</v>
      </c>
      <c r="I11" s="12" t="s">
        <v>20</v>
      </c>
      <c r="J11" s="12" t="s">
        <v>21</v>
      </c>
      <c r="K11" s="12" t="s">
        <v>22</v>
      </c>
      <c r="L11" s="12" t="s">
        <v>0</v>
      </c>
      <c r="M11" s="12" t="s">
        <v>1</v>
      </c>
      <c r="N11" s="12" t="s">
        <v>12</v>
      </c>
      <c r="O11" s="12" t="s">
        <v>2</v>
      </c>
      <c r="P11" s="12" t="s">
        <v>22</v>
      </c>
      <c r="Q11" s="49"/>
      <c r="R11" s="59"/>
      <c r="S11" s="47"/>
      <c r="T11" s="47"/>
      <c r="U11" s="47"/>
      <c r="V11" s="47"/>
      <c r="W11" s="12"/>
      <c r="X11" s="49"/>
      <c r="Y11" s="51"/>
      <c r="Z11" s="51"/>
      <c r="AA11" s="53"/>
      <c r="AB11" s="47"/>
      <c r="AC11" s="11"/>
    </row>
    <row r="12" spans="1:29" ht="22.5">
      <c r="A12" s="13">
        <v>1</v>
      </c>
      <c r="B12" s="8">
        <v>2</v>
      </c>
      <c r="C12" s="8">
        <v>3</v>
      </c>
      <c r="D12" s="8">
        <v>4</v>
      </c>
      <c r="E12" s="8">
        <v>5</v>
      </c>
      <c r="F12" s="16" t="s">
        <v>17</v>
      </c>
      <c r="G12" s="8">
        <v>7</v>
      </c>
      <c r="H12" s="8">
        <v>8</v>
      </c>
      <c r="I12" s="8">
        <v>9</v>
      </c>
      <c r="J12" s="8">
        <v>10</v>
      </c>
      <c r="K12" s="15" t="s">
        <v>30</v>
      </c>
      <c r="L12" s="8">
        <v>12</v>
      </c>
      <c r="M12" s="8">
        <v>13</v>
      </c>
      <c r="N12" s="8">
        <v>14</v>
      </c>
      <c r="O12" s="8">
        <v>15</v>
      </c>
      <c r="P12" s="15" t="s">
        <v>36</v>
      </c>
      <c r="Q12" s="8" t="s">
        <v>31</v>
      </c>
      <c r="R12" s="15" t="s">
        <v>33</v>
      </c>
      <c r="S12" s="8">
        <v>19</v>
      </c>
      <c r="T12" s="8">
        <v>20</v>
      </c>
      <c r="U12" s="8">
        <v>21</v>
      </c>
      <c r="V12" s="15" t="s">
        <v>34</v>
      </c>
      <c r="W12" s="8">
        <v>23</v>
      </c>
      <c r="X12" s="8">
        <v>24</v>
      </c>
      <c r="Y12" s="8">
        <v>25</v>
      </c>
      <c r="Z12" s="8">
        <v>26</v>
      </c>
      <c r="AA12" s="15" t="s">
        <v>35</v>
      </c>
      <c r="AB12" s="8">
        <v>28</v>
      </c>
      <c r="AC12" s="14"/>
    </row>
    <row r="13" spans="1:29" ht="12.75">
      <c r="A13" s="17"/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>
        <f>+L13+G13+B13</f>
        <v>0</v>
      </c>
      <c r="Y13" s="20">
        <f aca="true" t="shared" si="0" ref="Y13:Z23">+M13+H13+C13</f>
        <v>0</v>
      </c>
      <c r="Z13" s="20">
        <f>+N13+I13+D13</f>
        <v>0</v>
      </c>
      <c r="AA13" s="21">
        <f>+W13+X13+Y13+Z13</f>
        <v>0</v>
      </c>
      <c r="AB13" s="43"/>
      <c r="AC13" s="22"/>
    </row>
    <row r="14" spans="1:29" ht="12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0">
        <f>+L14+G14+B14</f>
        <v>0</v>
      </c>
      <c r="Y14" s="20">
        <f t="shared" si="0"/>
        <v>0</v>
      </c>
      <c r="Z14" s="20">
        <f>+N14+I14+D14</f>
        <v>0</v>
      </c>
      <c r="AA14" s="21">
        <f aca="true" t="shared" si="1" ref="AA14:AA24">+W14+X14+Y14+Z14</f>
        <v>0</v>
      </c>
      <c r="AB14" s="20"/>
      <c r="AC14" s="24"/>
    </row>
    <row r="15" spans="1:29" ht="12.75">
      <c r="A15" s="27" t="s">
        <v>38</v>
      </c>
      <c r="B15" s="18">
        <v>685.63</v>
      </c>
      <c r="C15" s="18">
        <v>756130.73</v>
      </c>
      <c r="D15" s="18"/>
      <c r="E15" s="18">
        <v>1965750</v>
      </c>
      <c r="F15" s="18">
        <f>+B15+C15+D15+E15</f>
        <v>2722566.36</v>
      </c>
      <c r="G15" s="18"/>
      <c r="H15" s="18"/>
      <c r="I15" s="18"/>
      <c r="J15" s="18"/>
      <c r="K15" s="18">
        <f>+G15+H15+I15+J15</f>
        <v>0</v>
      </c>
      <c r="L15" s="18"/>
      <c r="M15" s="18"/>
      <c r="N15" s="18"/>
      <c r="O15" s="18"/>
      <c r="P15" s="18">
        <f>+L15+M15+N15+O15</f>
        <v>0</v>
      </c>
      <c r="Q15" s="18">
        <f>+K15+P15</f>
        <v>0</v>
      </c>
      <c r="R15" s="18">
        <f>+P15+Q15</f>
        <v>0</v>
      </c>
      <c r="S15" s="18"/>
      <c r="T15" s="18"/>
      <c r="U15" s="18"/>
      <c r="V15" s="18">
        <f>+S15+T15+U15</f>
        <v>0</v>
      </c>
      <c r="W15" s="18"/>
      <c r="X15" s="20">
        <f>+L15+G15+B15</f>
        <v>685.63</v>
      </c>
      <c r="Y15" s="20">
        <f t="shared" si="0"/>
        <v>756130.73</v>
      </c>
      <c r="Z15" s="20">
        <f>SUM(E15+J15+O15+U15)</f>
        <v>1965750</v>
      </c>
      <c r="AA15" s="21">
        <f t="shared" si="1"/>
        <v>2722566.36</v>
      </c>
      <c r="AB15" s="20"/>
      <c r="AC15" s="24"/>
    </row>
    <row r="16" spans="1:29" ht="12.75">
      <c r="A16" s="27" t="s">
        <v>39</v>
      </c>
      <c r="B16" s="18">
        <v>1561279.5</v>
      </c>
      <c r="C16" s="18">
        <v>1097003.39</v>
      </c>
      <c r="D16" s="18"/>
      <c r="E16" s="40">
        <v>6715271.35</v>
      </c>
      <c r="F16" s="18">
        <f aca="true" t="shared" si="2" ref="F16:F24">+B16+C16+D16+E16</f>
        <v>9373554.239999998</v>
      </c>
      <c r="G16" s="18"/>
      <c r="H16" s="40">
        <v>273792.84</v>
      </c>
      <c r="I16" s="18"/>
      <c r="J16" s="40"/>
      <c r="K16" s="40">
        <f aca="true" t="shared" si="3" ref="K16:K24">+G16+H16+I16+J16</f>
        <v>273792.84</v>
      </c>
      <c r="L16" s="18"/>
      <c r="M16" s="18"/>
      <c r="N16" s="18"/>
      <c r="O16" s="18"/>
      <c r="P16" s="18">
        <f aca="true" t="shared" si="4" ref="P16:P23">+L16+M16+N16+O16</f>
        <v>0</v>
      </c>
      <c r="Q16" s="18">
        <f aca="true" t="shared" si="5" ref="Q16:Q23">+K16+P16</f>
        <v>273792.84</v>
      </c>
      <c r="R16" s="18">
        <f aca="true" t="shared" si="6" ref="R16:R24">+P16+Q16</f>
        <v>273792.84</v>
      </c>
      <c r="S16" s="18"/>
      <c r="T16" s="18"/>
      <c r="U16" s="18"/>
      <c r="V16" s="18">
        <f aca="true" t="shared" si="7" ref="V16:V24">+S16+T16+U16</f>
        <v>0</v>
      </c>
      <c r="W16" s="18"/>
      <c r="X16" s="20">
        <f>+L16+G16+B16</f>
        <v>1561279.5</v>
      </c>
      <c r="Y16" s="20">
        <f t="shared" si="0"/>
        <v>1370796.23</v>
      </c>
      <c r="Z16" s="20">
        <f>SUM(E16+J16+O16+U16)</f>
        <v>6715271.35</v>
      </c>
      <c r="AA16" s="21">
        <f t="shared" si="1"/>
        <v>9647347.08</v>
      </c>
      <c r="AB16" s="20"/>
      <c r="AC16" s="24"/>
    </row>
    <row r="17" spans="1:29" ht="12.75">
      <c r="A17" s="23" t="s">
        <v>40</v>
      </c>
      <c r="B17" s="18"/>
      <c r="C17" s="18"/>
      <c r="D17" s="18"/>
      <c r="E17" s="18"/>
      <c r="F17" s="18">
        <f t="shared" si="2"/>
        <v>0</v>
      </c>
      <c r="G17" s="18"/>
      <c r="H17" s="18"/>
      <c r="I17" s="18"/>
      <c r="J17" s="18"/>
      <c r="K17" s="18">
        <f t="shared" si="3"/>
        <v>0</v>
      </c>
      <c r="L17" s="18"/>
      <c r="M17" s="18"/>
      <c r="N17" s="18"/>
      <c r="O17" s="18"/>
      <c r="P17" s="18">
        <f t="shared" si="4"/>
        <v>0</v>
      </c>
      <c r="Q17" s="18">
        <f t="shared" si="5"/>
        <v>0</v>
      </c>
      <c r="R17" s="18">
        <f t="shared" si="6"/>
        <v>0</v>
      </c>
      <c r="S17" s="18"/>
      <c r="T17" s="18"/>
      <c r="U17" s="18"/>
      <c r="V17" s="18">
        <f t="shared" si="7"/>
        <v>0</v>
      </c>
      <c r="W17" s="18"/>
      <c r="X17" s="20">
        <f aca="true" t="shared" si="8" ref="X17:X23">+L17+G17+B17</f>
        <v>0</v>
      </c>
      <c r="Y17" s="20">
        <f t="shared" si="0"/>
        <v>0</v>
      </c>
      <c r="Z17" s="20">
        <f t="shared" si="0"/>
        <v>0</v>
      </c>
      <c r="AA17" s="21">
        <f t="shared" si="1"/>
        <v>0</v>
      </c>
      <c r="AB17" s="20"/>
      <c r="AC17" s="24"/>
    </row>
    <row r="18" spans="1:29" ht="12.75">
      <c r="A18" s="27" t="s">
        <v>41</v>
      </c>
      <c r="B18" s="18"/>
      <c r="C18" s="18"/>
      <c r="D18" s="18"/>
      <c r="E18" s="18"/>
      <c r="F18" s="18">
        <f t="shared" si="2"/>
        <v>0</v>
      </c>
      <c r="G18" s="18"/>
      <c r="H18" s="18"/>
      <c r="I18" s="18"/>
      <c r="J18" s="18"/>
      <c r="K18" s="18">
        <f t="shared" si="3"/>
        <v>0</v>
      </c>
      <c r="L18" s="18"/>
      <c r="M18" s="18"/>
      <c r="N18" s="18"/>
      <c r="O18" s="18"/>
      <c r="P18" s="18">
        <f t="shared" si="4"/>
        <v>0</v>
      </c>
      <c r="Q18" s="18">
        <f t="shared" si="5"/>
        <v>0</v>
      </c>
      <c r="R18" s="18">
        <f t="shared" si="6"/>
        <v>0</v>
      </c>
      <c r="S18" s="18"/>
      <c r="T18" s="18"/>
      <c r="U18" s="18"/>
      <c r="V18" s="18">
        <f t="shared" si="7"/>
        <v>0</v>
      </c>
      <c r="W18" s="18"/>
      <c r="X18" s="20">
        <f t="shared" si="8"/>
        <v>0</v>
      </c>
      <c r="Y18" s="20">
        <f t="shared" si="0"/>
        <v>0</v>
      </c>
      <c r="Z18" s="20">
        <f t="shared" si="0"/>
        <v>0</v>
      </c>
      <c r="AA18" s="21">
        <f t="shared" si="1"/>
        <v>0</v>
      </c>
      <c r="AB18" s="20"/>
      <c r="AC18" s="24"/>
    </row>
    <row r="19" spans="1:29" ht="12.75">
      <c r="A19" s="17" t="s">
        <v>42</v>
      </c>
      <c r="B19" s="18"/>
      <c r="C19" s="18"/>
      <c r="D19" s="18"/>
      <c r="E19" s="18"/>
      <c r="F19" s="18">
        <f t="shared" si="2"/>
        <v>0</v>
      </c>
      <c r="G19" s="18"/>
      <c r="H19" s="18"/>
      <c r="I19" s="18"/>
      <c r="J19" s="18"/>
      <c r="K19" s="18">
        <f t="shared" si="3"/>
        <v>0</v>
      </c>
      <c r="L19" s="18"/>
      <c r="M19" s="18"/>
      <c r="N19" s="18"/>
      <c r="O19" s="18"/>
      <c r="P19" s="18">
        <f t="shared" si="4"/>
        <v>0</v>
      </c>
      <c r="Q19" s="18">
        <f t="shared" si="5"/>
        <v>0</v>
      </c>
      <c r="R19" s="18">
        <f t="shared" si="6"/>
        <v>0</v>
      </c>
      <c r="S19" s="18"/>
      <c r="T19" s="18"/>
      <c r="U19" s="18"/>
      <c r="V19" s="18">
        <f t="shared" si="7"/>
        <v>0</v>
      </c>
      <c r="W19" s="18"/>
      <c r="X19" s="20">
        <f t="shared" si="8"/>
        <v>0</v>
      </c>
      <c r="Y19" s="20"/>
      <c r="Z19" s="20">
        <f t="shared" si="0"/>
        <v>0</v>
      </c>
      <c r="AA19" s="21">
        <f t="shared" si="1"/>
        <v>0</v>
      </c>
      <c r="AB19" s="20"/>
      <c r="AC19" s="24"/>
    </row>
    <row r="20" spans="1:29" ht="12.75">
      <c r="A20" s="23" t="s">
        <v>43</v>
      </c>
      <c r="B20" s="18"/>
      <c r="C20" s="18"/>
      <c r="D20" s="18"/>
      <c r="E20" s="18"/>
      <c r="F20" s="18">
        <f t="shared" si="2"/>
        <v>0</v>
      </c>
      <c r="G20" s="18"/>
      <c r="H20" s="18"/>
      <c r="I20" s="18"/>
      <c r="J20" s="18"/>
      <c r="K20" s="18">
        <f t="shared" si="3"/>
        <v>0</v>
      </c>
      <c r="L20" s="18"/>
      <c r="M20" s="18"/>
      <c r="N20" s="18"/>
      <c r="O20" s="18"/>
      <c r="P20" s="18">
        <f t="shared" si="4"/>
        <v>0</v>
      </c>
      <c r="Q20" s="18">
        <f t="shared" si="5"/>
        <v>0</v>
      </c>
      <c r="R20" s="18">
        <f t="shared" si="6"/>
        <v>0</v>
      </c>
      <c r="S20" s="18"/>
      <c r="T20" s="18"/>
      <c r="U20" s="18"/>
      <c r="V20" s="18">
        <f t="shared" si="7"/>
        <v>0</v>
      </c>
      <c r="W20" s="18"/>
      <c r="X20" s="20">
        <f t="shared" si="8"/>
        <v>0</v>
      </c>
      <c r="Y20" s="20">
        <f>+M20+H20+C20</f>
        <v>0</v>
      </c>
      <c r="Z20" s="20">
        <f t="shared" si="0"/>
        <v>0</v>
      </c>
      <c r="AA20" s="21">
        <f t="shared" si="1"/>
        <v>0</v>
      </c>
      <c r="AB20" s="20"/>
      <c r="AC20" s="24"/>
    </row>
    <row r="21" spans="1:29" ht="12.75">
      <c r="A21" s="23" t="s">
        <v>44</v>
      </c>
      <c r="B21" s="18"/>
      <c r="C21" s="18"/>
      <c r="D21" s="18"/>
      <c r="E21" s="18"/>
      <c r="F21" s="18">
        <f t="shared" si="2"/>
        <v>0</v>
      </c>
      <c r="G21" s="18"/>
      <c r="H21" s="18"/>
      <c r="I21" s="18"/>
      <c r="J21" s="18"/>
      <c r="K21" s="18">
        <f t="shared" si="3"/>
        <v>0</v>
      </c>
      <c r="L21" s="18"/>
      <c r="M21" s="18"/>
      <c r="N21" s="18"/>
      <c r="O21" s="18"/>
      <c r="P21" s="18">
        <f t="shared" si="4"/>
        <v>0</v>
      </c>
      <c r="Q21" s="18">
        <f t="shared" si="5"/>
        <v>0</v>
      </c>
      <c r="R21" s="18">
        <f t="shared" si="6"/>
        <v>0</v>
      </c>
      <c r="S21" s="18"/>
      <c r="T21" s="18"/>
      <c r="U21" s="18"/>
      <c r="V21" s="18">
        <f t="shared" si="7"/>
        <v>0</v>
      </c>
      <c r="W21" s="18"/>
      <c r="X21" s="20">
        <f t="shared" si="8"/>
        <v>0</v>
      </c>
      <c r="Y21" s="20">
        <f>+M21+H21+C21</f>
        <v>0</v>
      </c>
      <c r="Z21" s="20">
        <f t="shared" si="0"/>
        <v>0</v>
      </c>
      <c r="AA21" s="21">
        <f t="shared" si="1"/>
        <v>0</v>
      </c>
      <c r="AB21" s="20"/>
      <c r="AC21" s="24"/>
    </row>
    <row r="22" spans="1:29" ht="12.75">
      <c r="A22" s="28"/>
      <c r="B22" s="18"/>
      <c r="C22" s="18"/>
      <c r="D22" s="18"/>
      <c r="E22" s="18"/>
      <c r="F22" s="18">
        <f t="shared" si="2"/>
        <v>0</v>
      </c>
      <c r="G22" s="18"/>
      <c r="H22" s="18"/>
      <c r="I22" s="18"/>
      <c r="J22" s="18"/>
      <c r="K22" s="18">
        <f t="shared" si="3"/>
        <v>0</v>
      </c>
      <c r="L22" s="18"/>
      <c r="M22" s="18"/>
      <c r="N22" s="18"/>
      <c r="O22" s="18"/>
      <c r="P22" s="18">
        <f t="shared" si="4"/>
        <v>0</v>
      </c>
      <c r="Q22" s="18">
        <f t="shared" si="5"/>
        <v>0</v>
      </c>
      <c r="R22" s="18">
        <f t="shared" si="6"/>
        <v>0</v>
      </c>
      <c r="S22" s="18"/>
      <c r="T22" s="18"/>
      <c r="U22" s="18"/>
      <c r="V22" s="18">
        <f t="shared" si="7"/>
        <v>0</v>
      </c>
      <c r="W22" s="18"/>
      <c r="X22" s="20">
        <f t="shared" si="8"/>
        <v>0</v>
      </c>
      <c r="Y22" s="20">
        <f>+M22+H22+C22</f>
        <v>0</v>
      </c>
      <c r="Z22" s="20">
        <f t="shared" si="0"/>
        <v>0</v>
      </c>
      <c r="AA22" s="21">
        <f t="shared" si="1"/>
        <v>0</v>
      </c>
      <c r="AB22" s="20"/>
      <c r="AC22" s="24"/>
    </row>
    <row r="23" spans="1:29" ht="12.75">
      <c r="A23" s="28"/>
      <c r="B23" s="18"/>
      <c r="C23" s="18"/>
      <c r="D23" s="18"/>
      <c r="E23" s="18"/>
      <c r="F23" s="37">
        <f t="shared" si="2"/>
        <v>0</v>
      </c>
      <c r="G23" s="18"/>
      <c r="H23" s="18"/>
      <c r="I23" s="18"/>
      <c r="J23" s="18"/>
      <c r="K23" s="18">
        <f t="shared" si="3"/>
        <v>0</v>
      </c>
      <c r="L23" s="18"/>
      <c r="M23" s="18"/>
      <c r="N23" s="18"/>
      <c r="O23" s="18"/>
      <c r="P23" s="18">
        <f t="shared" si="4"/>
        <v>0</v>
      </c>
      <c r="Q23" s="18">
        <f t="shared" si="5"/>
        <v>0</v>
      </c>
      <c r="R23" s="18">
        <f t="shared" si="6"/>
        <v>0</v>
      </c>
      <c r="S23" s="18"/>
      <c r="T23" s="18"/>
      <c r="U23" s="18"/>
      <c r="V23" s="18">
        <f t="shared" si="7"/>
        <v>0</v>
      </c>
      <c r="W23" s="18"/>
      <c r="X23" s="20">
        <f t="shared" si="8"/>
        <v>0</v>
      </c>
      <c r="Y23" s="20">
        <f>+M23+H23+C23</f>
        <v>0</v>
      </c>
      <c r="Z23" s="20">
        <f t="shared" si="0"/>
        <v>0</v>
      </c>
      <c r="AA23" s="21">
        <f t="shared" si="1"/>
        <v>0</v>
      </c>
      <c r="AB23" s="20"/>
      <c r="AC23" s="24"/>
    </row>
    <row r="24" spans="1:29" ht="13.5" thickBot="1">
      <c r="A24" s="34" t="s">
        <v>3</v>
      </c>
      <c r="B24" s="33">
        <f>SUM(B13:B23)</f>
        <v>1561965.13</v>
      </c>
      <c r="C24" s="33">
        <f>SUM(C13:C23)</f>
        <v>1853134.1199999999</v>
      </c>
      <c r="D24" s="33">
        <f>SUM(D13:D23)</f>
        <v>0</v>
      </c>
      <c r="E24" s="42">
        <f>SUM(E13:E23)</f>
        <v>8681021.35</v>
      </c>
      <c r="F24" s="38">
        <f t="shared" si="2"/>
        <v>12096120.6</v>
      </c>
      <c r="G24" s="33">
        <f>SUM(G13:G23)</f>
        <v>0</v>
      </c>
      <c r="H24" s="41">
        <f>SUM(H13:H23)</f>
        <v>273792.84</v>
      </c>
      <c r="I24" s="33">
        <f>SUM(I13:I23)</f>
        <v>0</v>
      </c>
      <c r="J24" s="42">
        <f>SUM(J13:J23)</f>
        <v>0</v>
      </c>
      <c r="K24" s="42">
        <f t="shared" si="3"/>
        <v>273792.84</v>
      </c>
      <c r="L24" s="33">
        <f>SUM(L13:L23)</f>
        <v>0</v>
      </c>
      <c r="M24" s="33">
        <f>SUM(M13:M23)</f>
        <v>0</v>
      </c>
      <c r="N24" s="33">
        <f>SUM(N13:N23)</f>
        <v>0</v>
      </c>
      <c r="O24" s="33"/>
      <c r="P24" s="33">
        <f>SUM(P13:P23)</f>
        <v>0</v>
      </c>
      <c r="Q24" s="33"/>
      <c r="R24" s="38">
        <f t="shared" si="6"/>
        <v>0</v>
      </c>
      <c r="S24" s="33"/>
      <c r="T24" s="33"/>
      <c r="U24" s="33"/>
      <c r="V24" s="38">
        <f t="shared" si="7"/>
        <v>0</v>
      </c>
      <c r="W24" s="33"/>
      <c r="X24" s="33">
        <f>SUM(X13:X23)</f>
        <v>1561965.13</v>
      </c>
      <c r="Y24" s="33">
        <f>SUM(Y13:Y23)</f>
        <v>2126926.96</v>
      </c>
      <c r="Z24" s="33">
        <f>SUM(Z13:Z23)</f>
        <v>8681021.35</v>
      </c>
      <c r="AA24" s="39">
        <f t="shared" si="1"/>
        <v>12369913.44</v>
      </c>
      <c r="AB24" s="33">
        <f>SUM(AB13:AB23)</f>
        <v>0</v>
      </c>
      <c r="AC24" s="36"/>
    </row>
    <row r="25" spans="1:29" ht="13.5" thickTop="1">
      <c r="A25" s="30"/>
      <c r="B25" s="3"/>
      <c r="C25" s="3"/>
      <c r="D25" s="25"/>
      <c r="E25" s="25"/>
      <c r="F25" s="25"/>
      <c r="G25" s="25"/>
      <c r="H25" s="25"/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"/>
    </row>
    <row r="26" spans="1:29" ht="12.75">
      <c r="A26" s="30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"/>
    </row>
    <row r="27" spans="2:29" ht="12.75">
      <c r="B27" s="29"/>
      <c r="C27" s="29"/>
      <c r="D27" s="45" t="s">
        <v>79</v>
      </c>
      <c r="E27" s="45"/>
      <c r="F27" s="45" t="s">
        <v>80</v>
      </c>
      <c r="G27" s="45"/>
      <c r="H27" s="32"/>
      <c r="I27" s="45" t="s">
        <v>46</v>
      </c>
      <c r="J27" s="45"/>
      <c r="K27" s="3"/>
      <c r="L27" s="3"/>
      <c r="M27" s="3"/>
      <c r="N27" s="3"/>
      <c r="O27" s="3"/>
      <c r="P27" s="3"/>
      <c r="Q27" s="3"/>
      <c r="R27" s="3"/>
      <c r="S27" s="45" t="s">
        <v>60</v>
      </c>
      <c r="T27" s="45"/>
      <c r="U27" s="45" t="s">
        <v>61</v>
      </c>
      <c r="V27" s="45"/>
      <c r="W27" s="45" t="s">
        <v>46</v>
      </c>
      <c r="X27" s="45"/>
      <c r="Y27" s="3"/>
      <c r="Z27" s="3"/>
      <c r="AA27" s="3"/>
      <c r="AB27" s="3"/>
      <c r="AC27" s="7"/>
    </row>
    <row r="28" spans="2:29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1" t="s">
        <v>58</v>
      </c>
      <c r="P28" s="3"/>
      <c r="Q28" s="3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"/>
    </row>
    <row r="29" spans="1:29" ht="12.75">
      <c r="A29" s="30" t="s">
        <v>47</v>
      </c>
      <c r="B29" s="3"/>
      <c r="C29" s="3"/>
      <c r="D29" s="24"/>
      <c r="E29" s="3"/>
      <c r="F29" s="3"/>
      <c r="G29" s="3"/>
      <c r="H29" s="3"/>
      <c r="I29" s="3"/>
      <c r="J29" s="3"/>
      <c r="K29" s="3"/>
      <c r="L29" s="3"/>
      <c r="M29" s="3"/>
      <c r="N29" s="3"/>
      <c r="O29" s="31" t="s">
        <v>59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"/>
    </row>
    <row r="30" spans="1:29" ht="12.75">
      <c r="A30" s="30" t="s">
        <v>48</v>
      </c>
      <c r="B30" s="3"/>
      <c r="C30" s="3"/>
      <c r="D30" s="25">
        <v>104503385.16</v>
      </c>
      <c r="E30" s="3"/>
      <c r="F30" s="25">
        <v>17515000</v>
      </c>
      <c r="G30" s="3"/>
      <c r="H30" s="3"/>
      <c r="I30" s="25">
        <f>+F30+D30</f>
        <v>122018385.16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7"/>
    </row>
    <row r="31" spans="1:29" ht="12.75">
      <c r="A31" s="30" t="s">
        <v>49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"/>
    </row>
    <row r="32" spans="1:29" ht="12.75">
      <c r="A32" s="30" t="s">
        <v>50</v>
      </c>
      <c r="B32" s="3"/>
      <c r="C32" s="3"/>
      <c r="D32" s="25">
        <v>2029163.06</v>
      </c>
      <c r="E32" s="25"/>
      <c r="F32" s="25">
        <v>193556.28</v>
      </c>
      <c r="G32" s="25"/>
      <c r="H32" s="25"/>
      <c r="I32" s="25">
        <f>+F32+D32</f>
        <v>2222719.34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"/>
    </row>
    <row r="33" spans="1:29" ht="12.75">
      <c r="A33" s="30" t="s">
        <v>51</v>
      </c>
      <c r="B33" s="3"/>
      <c r="C33" s="3"/>
      <c r="D33" s="25"/>
      <c r="E33" s="25"/>
      <c r="F33" s="25"/>
      <c r="G33" s="25"/>
      <c r="H33" s="25"/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"/>
    </row>
    <row r="34" spans="1:29" ht="12.75">
      <c r="A34" s="30" t="s">
        <v>52</v>
      </c>
      <c r="B34" s="3"/>
      <c r="C34" s="3"/>
      <c r="D34" s="25"/>
      <c r="E34" s="25"/>
      <c r="F34" s="25"/>
      <c r="G34" s="25"/>
      <c r="H34" s="25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"/>
    </row>
    <row r="35" spans="1:29" ht="12.75">
      <c r="A35" s="30" t="s">
        <v>53</v>
      </c>
      <c r="B35" s="3"/>
      <c r="C35" s="3"/>
      <c r="D35" s="25"/>
      <c r="E35" s="25"/>
      <c r="F35" s="25"/>
      <c r="G35" s="25"/>
      <c r="H35" s="25"/>
      <c r="I35" s="2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"/>
    </row>
    <row r="36" spans="1:29" ht="12.75">
      <c r="A36" s="30" t="s">
        <v>62</v>
      </c>
      <c r="B36" s="3"/>
      <c r="C36" s="3"/>
      <c r="D36" s="25"/>
      <c r="E36" s="25"/>
      <c r="F36" s="25"/>
      <c r="G36" s="25"/>
      <c r="H36" s="25"/>
      <c r="I36" s="2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7"/>
    </row>
    <row r="37" spans="1:29" ht="12.75">
      <c r="A37" s="30" t="s">
        <v>63</v>
      </c>
      <c r="B37" s="3"/>
      <c r="C37" s="3"/>
      <c r="D37" s="25"/>
      <c r="E37" s="25"/>
      <c r="F37" s="25"/>
      <c r="G37" s="25"/>
      <c r="H37" s="25"/>
      <c r="I37" s="25">
        <f>+F37+D37</f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"/>
    </row>
    <row r="38" spans="1:29" ht="12.75">
      <c r="A38" s="30" t="s">
        <v>64</v>
      </c>
      <c r="B38" s="3"/>
      <c r="C38" s="3"/>
      <c r="D38" s="25">
        <v>2971563.7</v>
      </c>
      <c r="E38" s="25"/>
      <c r="F38" s="25">
        <v>5145086.56</v>
      </c>
      <c r="G38" s="25"/>
      <c r="H38" s="25"/>
      <c r="I38" s="25">
        <f>+F38+D38</f>
        <v>8116650.26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"/>
    </row>
    <row r="39" spans="1:29" ht="12.75">
      <c r="A39" s="30" t="s">
        <v>54</v>
      </c>
      <c r="B39" s="3"/>
      <c r="C39" s="3"/>
      <c r="D39" s="25">
        <v>101531821.46</v>
      </c>
      <c r="E39" s="25"/>
      <c r="F39" s="25">
        <v>12369913.44</v>
      </c>
      <c r="G39" s="25"/>
      <c r="H39" s="25"/>
      <c r="I39" s="25">
        <f>+F39+D39</f>
        <v>113901734.89999999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"/>
    </row>
    <row r="40" spans="1:29" ht="12.75">
      <c r="A40" s="30" t="s">
        <v>55</v>
      </c>
      <c r="B40" s="3"/>
      <c r="C40" s="3"/>
      <c r="D40" s="25"/>
      <c r="E40" s="25"/>
      <c r="F40" s="25"/>
      <c r="G40" s="25"/>
      <c r="H40" s="25"/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7"/>
    </row>
    <row r="41" spans="2:29" ht="12.75">
      <c r="B41" s="3"/>
      <c r="C41" s="3"/>
      <c r="D41" s="25"/>
      <c r="E41" s="25"/>
      <c r="F41" s="25"/>
      <c r="G41" s="25"/>
      <c r="H41" s="25"/>
      <c r="I41" s="25">
        <f>+F41+D41</f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"/>
    </row>
    <row r="42" spans="1:29" ht="12.75">
      <c r="A42" s="30" t="s">
        <v>56</v>
      </c>
      <c r="B42" s="3"/>
      <c r="C42" s="3"/>
      <c r="D42" s="25"/>
      <c r="E42" s="25"/>
      <c r="F42" s="25"/>
      <c r="G42" s="25"/>
      <c r="H42" s="25"/>
      <c r="I42" s="25">
        <f>+F42+D42</f>
        <v>0</v>
      </c>
      <c r="J42" s="3"/>
      <c r="K42" t="s">
        <v>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 t="s">
        <v>9</v>
      </c>
      <c r="Y42" s="3"/>
      <c r="Z42" s="3"/>
      <c r="AA42" s="3"/>
      <c r="AB42" s="3"/>
      <c r="AC42" s="7"/>
    </row>
    <row r="43" spans="1:29" ht="12.75">
      <c r="A43" s="30" t="s">
        <v>57</v>
      </c>
      <c r="B43" s="3"/>
      <c r="C43" s="2"/>
      <c r="D43" s="25"/>
      <c r="E43" s="25"/>
      <c r="F43" s="25"/>
      <c r="G43" s="25"/>
      <c r="H43" s="25"/>
      <c r="I43" s="25"/>
      <c r="J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7"/>
    </row>
    <row r="44" spans="2:29" ht="12.75">
      <c r="B44" s="3"/>
      <c r="C44" s="3"/>
      <c r="D44" s="24"/>
      <c r="E44" s="24"/>
      <c r="F44" s="24"/>
      <c r="G44" s="25"/>
      <c r="H44" s="25"/>
      <c r="I44" s="25"/>
      <c r="J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2.75">
      <c r="B45" s="3"/>
      <c r="C45" s="3"/>
      <c r="D45" s="24"/>
      <c r="E45" s="25"/>
      <c r="F45" s="25"/>
      <c r="G45" s="25"/>
      <c r="H45" s="25"/>
      <c r="I45" s="25"/>
      <c r="J45" s="3"/>
      <c r="L45" s="5" t="s">
        <v>70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5" t="s">
        <v>10</v>
      </c>
      <c r="Y45" s="3"/>
      <c r="Z45" s="3"/>
      <c r="AA45" s="3"/>
      <c r="AB45" s="3"/>
      <c r="AC45" s="3"/>
    </row>
    <row r="46" spans="2:29" ht="12.75">
      <c r="B46" s="3"/>
      <c r="C46" s="3"/>
      <c r="D46" s="24"/>
      <c r="E46" s="24"/>
      <c r="F46" s="24"/>
      <c r="G46" s="25"/>
      <c r="H46" s="25"/>
      <c r="I46" s="25"/>
      <c r="J46" s="3"/>
      <c r="L46" s="31" t="s">
        <v>71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" t="s">
        <v>65</v>
      </c>
      <c r="Y46" s="3"/>
      <c r="Z46" s="3"/>
      <c r="AA46" s="3"/>
      <c r="AB46" s="3"/>
      <c r="AC46" s="3"/>
    </row>
  </sheetData>
  <sheetProtection/>
  <mergeCells count="31">
    <mergeCell ref="D27:E27"/>
    <mergeCell ref="F27:G27"/>
    <mergeCell ref="I27:J27"/>
    <mergeCell ref="S27:T27"/>
    <mergeCell ref="U27:V27"/>
    <mergeCell ref="W27:X27"/>
    <mergeCell ref="C10:C11"/>
    <mergeCell ref="D10:D11"/>
    <mergeCell ref="E10:E11"/>
    <mergeCell ref="F10:F11"/>
    <mergeCell ref="G10:K10"/>
    <mergeCell ref="Y10:Y11"/>
    <mergeCell ref="Q10:Q11"/>
    <mergeCell ref="AB9:AB11"/>
    <mergeCell ref="S10:S11"/>
    <mergeCell ref="T10:T11"/>
    <mergeCell ref="U10:U11"/>
    <mergeCell ref="V10:V11"/>
    <mergeCell ref="X10:X11"/>
    <mergeCell ref="Z10:Z11"/>
    <mergeCell ref="AA10:AA11"/>
    <mergeCell ref="B10:B11"/>
    <mergeCell ref="L10:P10"/>
    <mergeCell ref="A1:AC1"/>
    <mergeCell ref="A2:AC2"/>
    <mergeCell ref="A9:A11"/>
    <mergeCell ref="B9:F9"/>
    <mergeCell ref="G9:Q9"/>
    <mergeCell ref="R9:R11"/>
    <mergeCell ref="S9:V9"/>
    <mergeCell ref="W9:AA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6"/>
  <sheetViews>
    <sheetView zoomScalePageLayoutView="0" workbookViewId="0" topLeftCell="A13">
      <selection activeCell="F27" sqref="F27:G27"/>
    </sheetView>
  </sheetViews>
  <sheetFormatPr defaultColWidth="9.140625" defaultRowHeight="12.75"/>
  <cols>
    <col min="1" max="1" width="29.140625" style="0" customWidth="1"/>
    <col min="2" max="2" width="14.57421875" style="0" customWidth="1"/>
    <col min="3" max="3" width="12.57421875" style="0" customWidth="1"/>
    <col min="4" max="4" width="12.8515625" style="0" customWidth="1"/>
    <col min="5" max="5" width="17.28125" style="0" customWidth="1"/>
    <col min="6" max="6" width="15.8515625" style="0" customWidth="1"/>
    <col min="9" max="9" width="13.8515625" style="0" customWidth="1"/>
    <col min="17" max="17" width="12.7109375" style="0" customWidth="1"/>
    <col min="18" max="18" width="11.421875" style="0" customWidth="1"/>
    <col min="24" max="24" width="11.57421875" style="0" customWidth="1"/>
    <col min="25" max="25" width="11.140625" style="0" customWidth="1"/>
    <col min="26" max="26" width="10.8515625" style="0" customWidth="1"/>
    <col min="27" max="27" width="12.00390625" style="0" customWidth="1"/>
  </cols>
  <sheetData>
    <row r="1" spans="1:29" ht="12.7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2.75">
      <c r="A2" s="61" t="s">
        <v>83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4" spans="1:25" ht="12.75">
      <c r="A4" t="s">
        <v>23</v>
      </c>
      <c r="B4" s="1" t="s">
        <v>28</v>
      </c>
      <c r="Y4" s="1"/>
    </row>
    <row r="5" spans="1:25" ht="12.75">
      <c r="A5" t="s">
        <v>24</v>
      </c>
      <c r="B5" s="1" t="s">
        <v>29</v>
      </c>
      <c r="Y5" s="1"/>
    </row>
    <row r="6" spans="1:25" ht="12.75">
      <c r="A6" t="s">
        <v>25</v>
      </c>
      <c r="B6" s="1"/>
      <c r="Y6" s="1"/>
    </row>
    <row r="7" spans="1:25" ht="12.75">
      <c r="A7" t="s">
        <v>26</v>
      </c>
      <c r="B7" s="1"/>
      <c r="Y7" s="1"/>
    </row>
    <row r="8" spans="1:25" ht="12.75">
      <c r="A8" t="s">
        <v>27</v>
      </c>
      <c r="B8" s="1" t="s">
        <v>7</v>
      </c>
      <c r="Y8" s="1"/>
    </row>
    <row r="9" spans="1:29" ht="12.75">
      <c r="A9" s="62" t="s">
        <v>5</v>
      </c>
      <c r="B9" s="54" t="s">
        <v>13</v>
      </c>
      <c r="C9" s="55"/>
      <c r="D9" s="55"/>
      <c r="E9" s="55"/>
      <c r="F9" s="56"/>
      <c r="G9" s="55" t="s">
        <v>14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8" t="s">
        <v>32</v>
      </c>
      <c r="S9" s="54" t="s">
        <v>15</v>
      </c>
      <c r="T9" s="55"/>
      <c r="U9" s="55"/>
      <c r="V9" s="56"/>
      <c r="W9" s="54" t="s">
        <v>4</v>
      </c>
      <c r="X9" s="55"/>
      <c r="Y9" s="55"/>
      <c r="Z9" s="55"/>
      <c r="AA9" s="56"/>
      <c r="AB9" s="46" t="s">
        <v>16</v>
      </c>
      <c r="AC9" s="10"/>
    </row>
    <row r="10" spans="1:29" ht="12.75">
      <c r="A10" s="63"/>
      <c r="B10" s="58" t="s">
        <v>0</v>
      </c>
      <c r="C10" s="46" t="s">
        <v>1</v>
      </c>
      <c r="D10" s="46" t="s">
        <v>12</v>
      </c>
      <c r="E10" s="46" t="s">
        <v>2</v>
      </c>
      <c r="F10" s="50" t="s">
        <v>3</v>
      </c>
      <c r="G10" s="60" t="s">
        <v>18</v>
      </c>
      <c r="H10" s="60"/>
      <c r="I10" s="60"/>
      <c r="J10" s="60"/>
      <c r="K10" s="60"/>
      <c r="L10" s="54" t="s">
        <v>19</v>
      </c>
      <c r="M10" s="55"/>
      <c r="N10" s="55"/>
      <c r="O10" s="55"/>
      <c r="P10" s="56"/>
      <c r="Q10" s="48" t="s">
        <v>3</v>
      </c>
      <c r="R10" s="65"/>
      <c r="S10" s="46" t="s">
        <v>0</v>
      </c>
      <c r="T10" s="46" t="s">
        <v>1</v>
      </c>
      <c r="U10" s="46" t="s">
        <v>2</v>
      </c>
      <c r="V10" s="46" t="s">
        <v>3</v>
      </c>
      <c r="W10" s="9"/>
      <c r="X10" s="48" t="s">
        <v>0</v>
      </c>
      <c r="Y10" s="50" t="s">
        <v>1</v>
      </c>
      <c r="Z10" s="50" t="s">
        <v>2</v>
      </c>
      <c r="AA10" s="52" t="s">
        <v>3</v>
      </c>
      <c r="AB10" s="57"/>
      <c r="AC10" s="11"/>
    </row>
    <row r="11" spans="1:29" ht="12.75">
      <c r="A11" s="64"/>
      <c r="B11" s="59"/>
      <c r="C11" s="47"/>
      <c r="D11" s="47"/>
      <c r="E11" s="47"/>
      <c r="F11" s="51"/>
      <c r="G11" s="12" t="s">
        <v>0</v>
      </c>
      <c r="H11" s="12" t="s">
        <v>1</v>
      </c>
      <c r="I11" s="12" t="s">
        <v>20</v>
      </c>
      <c r="J11" s="12" t="s">
        <v>21</v>
      </c>
      <c r="K11" s="12" t="s">
        <v>22</v>
      </c>
      <c r="L11" s="12" t="s">
        <v>0</v>
      </c>
      <c r="M11" s="12" t="s">
        <v>1</v>
      </c>
      <c r="N11" s="12" t="s">
        <v>12</v>
      </c>
      <c r="O11" s="12" t="s">
        <v>2</v>
      </c>
      <c r="P11" s="12" t="s">
        <v>22</v>
      </c>
      <c r="Q11" s="49"/>
      <c r="R11" s="59"/>
      <c r="S11" s="47"/>
      <c r="T11" s="47"/>
      <c r="U11" s="47"/>
      <c r="V11" s="47"/>
      <c r="W11" s="12"/>
      <c r="X11" s="49"/>
      <c r="Y11" s="51"/>
      <c r="Z11" s="51"/>
      <c r="AA11" s="53"/>
      <c r="AB11" s="47"/>
      <c r="AC11" s="11"/>
    </row>
    <row r="12" spans="1:29" ht="22.5">
      <c r="A12" s="13">
        <v>1</v>
      </c>
      <c r="B12" s="8">
        <v>2</v>
      </c>
      <c r="C12" s="8">
        <v>3</v>
      </c>
      <c r="D12" s="8">
        <v>4</v>
      </c>
      <c r="E12" s="8">
        <v>5</v>
      </c>
      <c r="F12" s="16" t="s">
        <v>17</v>
      </c>
      <c r="G12" s="8">
        <v>7</v>
      </c>
      <c r="H12" s="8">
        <v>8</v>
      </c>
      <c r="I12" s="8">
        <v>9</v>
      </c>
      <c r="J12" s="8">
        <v>10</v>
      </c>
      <c r="K12" s="15" t="s">
        <v>30</v>
      </c>
      <c r="L12" s="8">
        <v>12</v>
      </c>
      <c r="M12" s="8">
        <v>13</v>
      </c>
      <c r="N12" s="8">
        <v>14</v>
      </c>
      <c r="O12" s="8">
        <v>15</v>
      </c>
      <c r="P12" s="15" t="s">
        <v>36</v>
      </c>
      <c r="Q12" s="8" t="s">
        <v>31</v>
      </c>
      <c r="R12" s="15" t="s">
        <v>33</v>
      </c>
      <c r="S12" s="8">
        <v>19</v>
      </c>
      <c r="T12" s="8">
        <v>20</v>
      </c>
      <c r="U12" s="8">
        <v>21</v>
      </c>
      <c r="V12" s="15" t="s">
        <v>34</v>
      </c>
      <c r="W12" s="8">
        <v>23</v>
      </c>
      <c r="X12" s="8">
        <v>24</v>
      </c>
      <c r="Y12" s="8">
        <v>25</v>
      </c>
      <c r="Z12" s="8">
        <v>26</v>
      </c>
      <c r="AA12" s="15" t="s">
        <v>35</v>
      </c>
      <c r="AB12" s="8">
        <v>28</v>
      </c>
      <c r="AC12" s="14"/>
    </row>
    <row r="13" spans="1:29" ht="12.75">
      <c r="A13" s="17"/>
      <c r="B13" s="18"/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>
        <f>+L13+G13+B13</f>
        <v>0</v>
      </c>
      <c r="Y13" s="20">
        <f aca="true" t="shared" si="0" ref="Y13:Z23">+M13+H13+C13</f>
        <v>0</v>
      </c>
      <c r="Z13" s="20">
        <f>+N13+I13+D13</f>
        <v>0</v>
      </c>
      <c r="AA13" s="21">
        <f>+W13+X13+Y13+Z13</f>
        <v>0</v>
      </c>
      <c r="AB13" s="43"/>
      <c r="AC13" s="22"/>
    </row>
    <row r="14" spans="1:29" ht="12.7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20">
        <f>+L14+G14+B14</f>
        <v>0</v>
      </c>
      <c r="Y14" s="20">
        <f t="shared" si="0"/>
        <v>0</v>
      </c>
      <c r="Z14" s="20">
        <f>+N14+I14+D14</f>
        <v>0</v>
      </c>
      <c r="AA14" s="21">
        <f aca="true" t="shared" si="1" ref="AA14:AA24">+W14+X14+Y14+Z14</f>
        <v>0</v>
      </c>
      <c r="AB14" s="20"/>
      <c r="AC14" s="24"/>
    </row>
    <row r="15" spans="1:29" ht="12.75">
      <c r="A15" s="27" t="s">
        <v>38</v>
      </c>
      <c r="B15" s="18">
        <v>3226181.05</v>
      </c>
      <c r="C15" s="18">
        <v>1304581.55</v>
      </c>
      <c r="E15" s="18">
        <v>3190116.19</v>
      </c>
      <c r="F15" s="18">
        <f>SUM(B15+C15+E15)</f>
        <v>7720878.789999999</v>
      </c>
      <c r="G15" s="18"/>
      <c r="H15" s="18"/>
      <c r="I15" s="18"/>
      <c r="J15" s="18"/>
      <c r="K15" s="18">
        <f>+G15+H15+I15+J15</f>
        <v>0</v>
      </c>
      <c r="L15" s="18"/>
      <c r="M15" s="18"/>
      <c r="N15" s="18"/>
      <c r="O15" s="18"/>
      <c r="P15" s="18">
        <f>+L15+M15+N15+O15</f>
        <v>0</v>
      </c>
      <c r="Q15" s="18">
        <f>+K15+P15</f>
        <v>0</v>
      </c>
      <c r="R15" s="18">
        <f>+P15+Q15</f>
        <v>0</v>
      </c>
      <c r="S15" s="18"/>
      <c r="T15" s="18"/>
      <c r="U15" s="18"/>
      <c r="V15" s="18">
        <f>+S15+T15+U15</f>
        <v>0</v>
      </c>
      <c r="W15" s="18"/>
      <c r="X15" s="20">
        <f>+L15+G15+B15</f>
        <v>3226181.05</v>
      </c>
      <c r="Y15" s="20">
        <f t="shared" si="0"/>
        <v>1304581.55</v>
      </c>
      <c r="Z15" s="20">
        <f>+N15+I15+D15</f>
        <v>0</v>
      </c>
      <c r="AA15" s="21">
        <f t="shared" si="1"/>
        <v>4530762.6</v>
      </c>
      <c r="AB15" s="20"/>
      <c r="AC15" s="24"/>
    </row>
    <row r="16" spans="1:29" ht="12.75">
      <c r="A16" s="27" t="s">
        <v>39</v>
      </c>
      <c r="B16" s="18">
        <v>3213909.37</v>
      </c>
      <c r="C16" s="18">
        <v>3282207.65</v>
      </c>
      <c r="E16" s="18">
        <v>7565037.752</v>
      </c>
      <c r="F16" s="18">
        <f>SUM(B16+C16+E16)</f>
        <v>14061154.772</v>
      </c>
      <c r="G16" s="18"/>
      <c r="H16" s="40"/>
      <c r="I16" s="18"/>
      <c r="J16" s="40"/>
      <c r="K16" s="40">
        <f aca="true" t="shared" si="2" ref="K16:K24">+G16+H16+I16+J16</f>
        <v>0</v>
      </c>
      <c r="L16" s="18"/>
      <c r="M16" s="18"/>
      <c r="N16" s="18"/>
      <c r="O16" s="18"/>
      <c r="P16" s="18">
        <f aca="true" t="shared" si="3" ref="P16:P23">+L16+M16+N16+O16</f>
        <v>0</v>
      </c>
      <c r="Q16" s="18">
        <f aca="true" t="shared" si="4" ref="Q16:Q23">+K16+P16</f>
        <v>0</v>
      </c>
      <c r="R16" s="18">
        <f aca="true" t="shared" si="5" ref="R16:R24">+P16+Q16</f>
        <v>0</v>
      </c>
      <c r="S16" s="18"/>
      <c r="T16" s="18"/>
      <c r="U16" s="18"/>
      <c r="V16" s="18">
        <f aca="true" t="shared" si="6" ref="V16:V24">+S16+T16+U16</f>
        <v>0</v>
      </c>
      <c r="W16" s="18"/>
      <c r="X16" s="20">
        <f>+L16+G16+B16</f>
        <v>3213909.37</v>
      </c>
      <c r="Y16" s="20">
        <f t="shared" si="0"/>
        <v>3282207.65</v>
      </c>
      <c r="Z16" s="20">
        <f>+N16+I16+D16</f>
        <v>0</v>
      </c>
      <c r="AA16" s="21">
        <f t="shared" si="1"/>
        <v>6496117.02</v>
      </c>
      <c r="AB16" s="20"/>
      <c r="AC16" s="24"/>
    </row>
    <row r="17" spans="1:29" ht="12.75">
      <c r="A17" s="23" t="s">
        <v>40</v>
      </c>
      <c r="B17" s="18"/>
      <c r="C17" s="18"/>
      <c r="D17" s="18"/>
      <c r="E17" s="18"/>
      <c r="F17" s="18">
        <f aca="true" t="shared" si="7" ref="F17:F24">+B17+C17+D17+E17</f>
        <v>0</v>
      </c>
      <c r="G17" s="18"/>
      <c r="H17" s="18"/>
      <c r="I17" s="18"/>
      <c r="J17" s="18"/>
      <c r="K17" s="18">
        <f t="shared" si="2"/>
        <v>0</v>
      </c>
      <c r="L17" s="18"/>
      <c r="M17" s="18"/>
      <c r="N17" s="18"/>
      <c r="O17" s="18"/>
      <c r="P17" s="18">
        <f t="shared" si="3"/>
        <v>0</v>
      </c>
      <c r="Q17" s="18">
        <f t="shared" si="4"/>
        <v>0</v>
      </c>
      <c r="R17" s="18">
        <f t="shared" si="5"/>
        <v>0</v>
      </c>
      <c r="S17" s="18"/>
      <c r="T17" s="18"/>
      <c r="U17" s="18"/>
      <c r="V17" s="18">
        <f t="shared" si="6"/>
        <v>0</v>
      </c>
      <c r="W17" s="18"/>
      <c r="X17" s="20">
        <f aca="true" t="shared" si="8" ref="X17:X23">+L17+G17+B17</f>
        <v>0</v>
      </c>
      <c r="Y17" s="20">
        <f t="shared" si="0"/>
        <v>0</v>
      </c>
      <c r="Z17" s="20">
        <f>+N17+I17+D17</f>
        <v>0</v>
      </c>
      <c r="AA17" s="21">
        <f t="shared" si="1"/>
        <v>0</v>
      </c>
      <c r="AB17" s="20"/>
      <c r="AC17" s="24"/>
    </row>
    <row r="18" spans="1:29" ht="12.75">
      <c r="A18" s="27" t="s">
        <v>41</v>
      </c>
      <c r="B18" s="18">
        <v>3983.09</v>
      </c>
      <c r="C18" s="18">
        <v>84994.33</v>
      </c>
      <c r="D18" s="18"/>
      <c r="E18" s="18">
        <v>122968.54</v>
      </c>
      <c r="F18" s="18">
        <f t="shared" si="7"/>
        <v>211945.96</v>
      </c>
      <c r="G18" s="18"/>
      <c r="H18" s="18"/>
      <c r="I18" s="18"/>
      <c r="J18" s="18"/>
      <c r="K18" s="18">
        <f t="shared" si="2"/>
        <v>0</v>
      </c>
      <c r="L18" s="18"/>
      <c r="M18" s="18"/>
      <c r="N18" s="18"/>
      <c r="O18" s="18"/>
      <c r="P18" s="18">
        <f t="shared" si="3"/>
        <v>0</v>
      </c>
      <c r="Q18" s="18">
        <f t="shared" si="4"/>
        <v>0</v>
      </c>
      <c r="R18" s="18">
        <f t="shared" si="5"/>
        <v>0</v>
      </c>
      <c r="S18" s="18"/>
      <c r="T18" s="18"/>
      <c r="U18" s="18"/>
      <c r="V18" s="18">
        <f t="shared" si="6"/>
        <v>0</v>
      </c>
      <c r="W18" s="18"/>
      <c r="X18" s="20">
        <f t="shared" si="8"/>
        <v>3983.09</v>
      </c>
      <c r="Y18" s="20">
        <f t="shared" si="0"/>
        <v>84994.33</v>
      </c>
      <c r="Z18" s="20">
        <f t="shared" si="0"/>
        <v>0</v>
      </c>
      <c r="AA18" s="21">
        <f t="shared" si="1"/>
        <v>88977.42</v>
      </c>
      <c r="AB18" s="20"/>
      <c r="AC18" s="24"/>
    </row>
    <row r="19" spans="1:29" ht="12.75">
      <c r="A19" s="17" t="s">
        <v>42</v>
      </c>
      <c r="B19" s="18"/>
      <c r="C19" s="18"/>
      <c r="D19" s="18"/>
      <c r="E19" s="18"/>
      <c r="F19" s="18">
        <f t="shared" si="7"/>
        <v>0</v>
      </c>
      <c r="G19" s="18"/>
      <c r="H19" s="18"/>
      <c r="I19" s="18"/>
      <c r="J19" s="18"/>
      <c r="K19" s="18">
        <f t="shared" si="2"/>
        <v>0</v>
      </c>
      <c r="L19" s="18"/>
      <c r="M19" s="18"/>
      <c r="N19" s="18"/>
      <c r="O19" s="18"/>
      <c r="P19" s="18">
        <f t="shared" si="3"/>
        <v>0</v>
      </c>
      <c r="Q19" s="18">
        <f t="shared" si="4"/>
        <v>0</v>
      </c>
      <c r="R19" s="18">
        <f t="shared" si="5"/>
        <v>0</v>
      </c>
      <c r="S19" s="18"/>
      <c r="T19" s="18"/>
      <c r="U19" s="18"/>
      <c r="V19" s="18">
        <f t="shared" si="6"/>
        <v>0</v>
      </c>
      <c r="W19" s="18"/>
      <c r="X19" s="20">
        <f t="shared" si="8"/>
        <v>0</v>
      </c>
      <c r="Y19" s="20"/>
      <c r="Z19" s="20">
        <f t="shared" si="0"/>
        <v>0</v>
      </c>
      <c r="AA19" s="21">
        <f t="shared" si="1"/>
        <v>0</v>
      </c>
      <c r="AB19" s="20"/>
      <c r="AC19" s="24"/>
    </row>
    <row r="20" spans="1:29" ht="12.75">
      <c r="A20" s="23" t="s">
        <v>43</v>
      </c>
      <c r="B20" s="18"/>
      <c r="C20" s="18"/>
      <c r="D20" s="18"/>
      <c r="E20" s="18"/>
      <c r="F20" s="18">
        <f t="shared" si="7"/>
        <v>0</v>
      </c>
      <c r="G20" s="18"/>
      <c r="H20" s="18"/>
      <c r="I20" s="18"/>
      <c r="J20" s="18"/>
      <c r="K20" s="18">
        <f t="shared" si="2"/>
        <v>0</v>
      </c>
      <c r="L20" s="18"/>
      <c r="M20" s="18"/>
      <c r="N20" s="18"/>
      <c r="O20" s="18"/>
      <c r="P20" s="18">
        <f t="shared" si="3"/>
        <v>0</v>
      </c>
      <c r="Q20" s="18">
        <f t="shared" si="4"/>
        <v>0</v>
      </c>
      <c r="R20" s="18">
        <f t="shared" si="5"/>
        <v>0</v>
      </c>
      <c r="S20" s="18"/>
      <c r="T20" s="18"/>
      <c r="U20" s="18"/>
      <c r="V20" s="18">
        <f t="shared" si="6"/>
        <v>0</v>
      </c>
      <c r="W20" s="18"/>
      <c r="X20" s="20">
        <f t="shared" si="8"/>
        <v>0</v>
      </c>
      <c r="Y20" s="20">
        <f>+M20+H20+C20</f>
        <v>0</v>
      </c>
      <c r="Z20" s="20">
        <f t="shared" si="0"/>
        <v>0</v>
      </c>
      <c r="AA20" s="21">
        <f t="shared" si="1"/>
        <v>0</v>
      </c>
      <c r="AB20" s="20"/>
      <c r="AC20" s="24"/>
    </row>
    <row r="21" spans="1:29" ht="12.75">
      <c r="A21" s="23" t="s">
        <v>44</v>
      </c>
      <c r="B21" s="18"/>
      <c r="C21" s="18"/>
      <c r="D21" s="18"/>
      <c r="E21" s="18"/>
      <c r="F21" s="18">
        <f t="shared" si="7"/>
        <v>0</v>
      </c>
      <c r="G21" s="18"/>
      <c r="H21" s="18"/>
      <c r="I21" s="18"/>
      <c r="J21" s="18"/>
      <c r="K21" s="18">
        <f t="shared" si="2"/>
        <v>0</v>
      </c>
      <c r="L21" s="18"/>
      <c r="M21" s="18"/>
      <c r="N21" s="18"/>
      <c r="O21" s="18"/>
      <c r="P21" s="18">
        <f t="shared" si="3"/>
        <v>0</v>
      </c>
      <c r="Q21" s="18">
        <f t="shared" si="4"/>
        <v>0</v>
      </c>
      <c r="R21" s="18">
        <f t="shared" si="5"/>
        <v>0</v>
      </c>
      <c r="S21" s="18"/>
      <c r="T21" s="18"/>
      <c r="U21" s="18"/>
      <c r="V21" s="18">
        <f t="shared" si="6"/>
        <v>0</v>
      </c>
      <c r="W21" s="18"/>
      <c r="X21" s="20">
        <f t="shared" si="8"/>
        <v>0</v>
      </c>
      <c r="Y21" s="20">
        <f>+M21+H21+C21</f>
        <v>0</v>
      </c>
      <c r="Z21" s="20">
        <f t="shared" si="0"/>
        <v>0</v>
      </c>
      <c r="AA21" s="21">
        <f t="shared" si="1"/>
        <v>0</v>
      </c>
      <c r="AB21" s="20"/>
      <c r="AC21" s="24"/>
    </row>
    <row r="22" spans="1:29" ht="12.75">
      <c r="A22" s="28"/>
      <c r="B22" s="18"/>
      <c r="C22" s="18"/>
      <c r="D22" s="18"/>
      <c r="E22" s="18"/>
      <c r="F22" s="18">
        <f t="shared" si="7"/>
        <v>0</v>
      </c>
      <c r="G22" s="18"/>
      <c r="H22" s="18"/>
      <c r="I22" s="18"/>
      <c r="J22" s="18"/>
      <c r="K22" s="18">
        <f t="shared" si="2"/>
        <v>0</v>
      </c>
      <c r="L22" s="18"/>
      <c r="M22" s="18"/>
      <c r="N22" s="18"/>
      <c r="O22" s="18"/>
      <c r="P22" s="18">
        <f t="shared" si="3"/>
        <v>0</v>
      </c>
      <c r="Q22" s="18">
        <f t="shared" si="4"/>
        <v>0</v>
      </c>
      <c r="R22" s="18">
        <f t="shared" si="5"/>
        <v>0</v>
      </c>
      <c r="S22" s="18"/>
      <c r="T22" s="18"/>
      <c r="U22" s="18"/>
      <c r="V22" s="18">
        <f t="shared" si="6"/>
        <v>0</v>
      </c>
      <c r="W22" s="18"/>
      <c r="X22" s="20">
        <f t="shared" si="8"/>
        <v>0</v>
      </c>
      <c r="Y22" s="20">
        <f>+M22+H22+C22</f>
        <v>0</v>
      </c>
      <c r="Z22" s="20">
        <f t="shared" si="0"/>
        <v>0</v>
      </c>
      <c r="AA22" s="21">
        <f t="shared" si="1"/>
        <v>0</v>
      </c>
      <c r="AB22" s="20"/>
      <c r="AC22" s="24"/>
    </row>
    <row r="23" spans="1:29" ht="12.75">
      <c r="A23" s="28"/>
      <c r="B23" s="18"/>
      <c r="C23" s="18"/>
      <c r="D23" s="18"/>
      <c r="E23" s="18"/>
      <c r="F23" s="37">
        <f t="shared" si="7"/>
        <v>0</v>
      </c>
      <c r="G23" s="18"/>
      <c r="H23" s="18"/>
      <c r="I23" s="18"/>
      <c r="J23" s="18"/>
      <c r="K23" s="18">
        <f t="shared" si="2"/>
        <v>0</v>
      </c>
      <c r="L23" s="18"/>
      <c r="M23" s="18"/>
      <c r="N23" s="18"/>
      <c r="O23" s="18"/>
      <c r="P23" s="18">
        <f t="shared" si="3"/>
        <v>0</v>
      </c>
      <c r="Q23" s="18">
        <f t="shared" si="4"/>
        <v>0</v>
      </c>
      <c r="R23" s="18">
        <f t="shared" si="5"/>
        <v>0</v>
      </c>
      <c r="S23" s="18"/>
      <c r="T23" s="18"/>
      <c r="U23" s="18"/>
      <c r="V23" s="18">
        <f t="shared" si="6"/>
        <v>0</v>
      </c>
      <c r="W23" s="18"/>
      <c r="X23" s="20">
        <f t="shared" si="8"/>
        <v>0</v>
      </c>
      <c r="Y23" s="20">
        <f>+M23+H23+C23</f>
        <v>0</v>
      </c>
      <c r="Z23" s="20">
        <f t="shared" si="0"/>
        <v>0</v>
      </c>
      <c r="AA23" s="21">
        <f t="shared" si="1"/>
        <v>0</v>
      </c>
      <c r="AB23" s="20"/>
      <c r="AC23" s="24"/>
    </row>
    <row r="24" spans="1:29" ht="13.5" thickBot="1">
      <c r="A24" s="34" t="s">
        <v>3</v>
      </c>
      <c r="B24" s="33">
        <f>SUM(B13:B23)</f>
        <v>6444073.51</v>
      </c>
      <c r="C24" s="33">
        <f>SUM(C13:C23)</f>
        <v>4671783.53</v>
      </c>
      <c r="D24" s="33">
        <f>SUM(D13:D23)</f>
        <v>0</v>
      </c>
      <c r="E24" s="42">
        <f>SUM(E13:E23)</f>
        <v>10878122.481999999</v>
      </c>
      <c r="F24" s="38">
        <f t="shared" si="7"/>
        <v>21993979.522</v>
      </c>
      <c r="G24" s="33">
        <f>SUM(G13:G23)</f>
        <v>0</v>
      </c>
      <c r="H24" s="41">
        <f>SUM(H13:H23)</f>
        <v>0</v>
      </c>
      <c r="I24" s="33">
        <f>SUM(I13:I23)</f>
        <v>0</v>
      </c>
      <c r="J24" s="42">
        <f>SUM(J13:J23)</f>
        <v>0</v>
      </c>
      <c r="K24" s="42">
        <f t="shared" si="2"/>
        <v>0</v>
      </c>
      <c r="L24" s="33">
        <f>SUM(L13:L23)</f>
        <v>0</v>
      </c>
      <c r="M24" s="33">
        <f>SUM(M13:M23)</f>
        <v>0</v>
      </c>
      <c r="N24" s="33">
        <f>SUM(N13:N23)</f>
        <v>0</v>
      </c>
      <c r="O24" s="33"/>
      <c r="P24" s="33">
        <f>SUM(P13:P23)</f>
        <v>0</v>
      </c>
      <c r="Q24" s="33"/>
      <c r="R24" s="38">
        <f t="shared" si="5"/>
        <v>0</v>
      </c>
      <c r="S24" s="33"/>
      <c r="T24" s="33"/>
      <c r="U24" s="33"/>
      <c r="V24" s="38">
        <f t="shared" si="6"/>
        <v>0</v>
      </c>
      <c r="W24" s="33"/>
      <c r="X24" s="33">
        <f>SUM(X13:X23)</f>
        <v>6444073.51</v>
      </c>
      <c r="Y24" s="33">
        <f>SUM(Y13:Y23)</f>
        <v>4671783.53</v>
      </c>
      <c r="Z24" s="33">
        <f>SUM(Z13:Z23)</f>
        <v>0</v>
      </c>
      <c r="AA24" s="39">
        <f t="shared" si="1"/>
        <v>11115857.04</v>
      </c>
      <c r="AB24" s="33">
        <f>SUM(AB13:AB23)</f>
        <v>0</v>
      </c>
      <c r="AC24" s="36"/>
    </row>
    <row r="25" spans="1:29" ht="13.5" thickTop="1">
      <c r="A25" s="30"/>
      <c r="B25" s="3"/>
      <c r="C25" s="3"/>
      <c r="D25" s="25"/>
      <c r="E25" s="25"/>
      <c r="F25" s="25"/>
      <c r="G25" s="25"/>
      <c r="H25" s="25"/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7"/>
    </row>
    <row r="26" spans="1:29" ht="12.75">
      <c r="A26" s="30" t="s">
        <v>45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"/>
    </row>
    <row r="27" spans="2:29" ht="12.75">
      <c r="B27" s="29"/>
      <c r="C27" s="29"/>
      <c r="D27" s="45" t="s">
        <v>81</v>
      </c>
      <c r="E27" s="45"/>
      <c r="F27" s="45" t="s">
        <v>82</v>
      </c>
      <c r="G27" s="45"/>
      <c r="H27" s="32"/>
      <c r="I27" s="45" t="s">
        <v>46</v>
      </c>
      <c r="J27" s="45"/>
      <c r="K27" s="3"/>
      <c r="L27" s="3"/>
      <c r="M27" s="3"/>
      <c r="N27" s="3"/>
      <c r="O27" s="3"/>
      <c r="P27" s="3"/>
      <c r="Q27" s="3"/>
      <c r="R27" s="3"/>
      <c r="S27" s="45" t="s">
        <v>60</v>
      </c>
      <c r="T27" s="45"/>
      <c r="U27" s="45" t="s">
        <v>61</v>
      </c>
      <c r="V27" s="45"/>
      <c r="W27" s="45" t="s">
        <v>46</v>
      </c>
      <c r="X27" s="45"/>
      <c r="Y27" s="3"/>
      <c r="Z27" s="3"/>
      <c r="AA27" s="3"/>
      <c r="AB27" s="3"/>
      <c r="AC27" s="7"/>
    </row>
    <row r="28" spans="2:29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1" t="s">
        <v>58</v>
      </c>
      <c r="P28" s="3"/>
      <c r="Q28" s="3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"/>
    </row>
    <row r="29" spans="1:29" ht="12.75">
      <c r="A29" s="30" t="s">
        <v>47</v>
      </c>
      <c r="B29" s="3"/>
      <c r="C29" s="3"/>
      <c r="D29" s="24"/>
      <c r="E29" s="3"/>
      <c r="F29" s="3"/>
      <c r="G29" s="3"/>
      <c r="H29" s="3"/>
      <c r="I29" s="3"/>
      <c r="J29" s="3"/>
      <c r="K29" s="3"/>
      <c r="L29" s="3"/>
      <c r="M29" s="3"/>
      <c r="N29" s="3"/>
      <c r="O29" s="31" t="s">
        <v>59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"/>
    </row>
    <row r="30" spans="1:29" ht="12.75">
      <c r="A30" s="30" t="s">
        <v>48</v>
      </c>
      <c r="B30" s="3"/>
      <c r="C30" s="3"/>
      <c r="D30" s="25">
        <v>122033271.34</v>
      </c>
      <c r="E30" s="3"/>
      <c r="F30" s="25">
        <v>13427035.5</v>
      </c>
      <c r="G30" s="3"/>
      <c r="H30" s="3"/>
      <c r="I30" s="25">
        <f>+F30+D30</f>
        <v>135460306.84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7"/>
    </row>
    <row r="31" spans="1:29" ht="12.75">
      <c r="A31" s="30" t="s">
        <v>49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"/>
    </row>
    <row r="32" spans="1:29" ht="12.75">
      <c r="A32" s="30" t="s">
        <v>50</v>
      </c>
      <c r="B32" s="3"/>
      <c r="C32" s="3"/>
      <c r="D32" s="25">
        <v>2029163.06</v>
      </c>
      <c r="E32" s="25"/>
      <c r="F32" s="25">
        <v>193556.28</v>
      </c>
      <c r="G32" s="25"/>
      <c r="H32" s="25"/>
      <c r="I32" s="25">
        <f>+F32+D32</f>
        <v>2222719.34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"/>
    </row>
    <row r="33" spans="1:29" ht="12.75">
      <c r="A33" s="30" t="s">
        <v>51</v>
      </c>
      <c r="B33" s="3"/>
      <c r="C33" s="3"/>
      <c r="D33" s="25"/>
      <c r="E33" s="25"/>
      <c r="F33" s="25"/>
      <c r="G33" s="25"/>
      <c r="H33" s="25"/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"/>
    </row>
    <row r="34" spans="1:29" ht="12.75">
      <c r="A34" s="30" t="s">
        <v>52</v>
      </c>
      <c r="B34" s="3"/>
      <c r="C34" s="3"/>
      <c r="D34" s="25"/>
      <c r="E34" s="25"/>
      <c r="F34" s="25"/>
      <c r="G34" s="25"/>
      <c r="H34" s="25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"/>
    </row>
    <row r="35" spans="1:29" ht="12.75">
      <c r="A35" s="30" t="s">
        <v>53</v>
      </c>
      <c r="B35" s="3"/>
      <c r="C35" s="3"/>
      <c r="D35" s="25"/>
      <c r="E35" s="25"/>
      <c r="F35" s="25"/>
      <c r="G35" s="25"/>
      <c r="H35" s="25"/>
      <c r="I35" s="25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"/>
    </row>
    <row r="36" spans="1:29" ht="12.75">
      <c r="A36" s="30" t="s">
        <v>62</v>
      </c>
      <c r="B36" s="3"/>
      <c r="C36" s="3"/>
      <c r="D36" s="25"/>
      <c r="E36" s="25"/>
      <c r="F36" s="25"/>
      <c r="G36" s="25"/>
      <c r="H36" s="25"/>
      <c r="I36" s="2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7"/>
    </row>
    <row r="37" spans="1:29" ht="12.75">
      <c r="A37" s="30" t="s">
        <v>63</v>
      </c>
      <c r="B37" s="3"/>
      <c r="C37" s="3"/>
      <c r="D37" s="25"/>
      <c r="E37" s="25"/>
      <c r="F37" s="25"/>
      <c r="G37" s="25"/>
      <c r="H37" s="25"/>
      <c r="I37" s="25">
        <f>+F37+D37</f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"/>
    </row>
    <row r="38" spans="1:29" ht="12.75">
      <c r="A38" s="30" t="s">
        <v>64</v>
      </c>
      <c r="B38" s="3"/>
      <c r="C38" s="3"/>
      <c r="D38" s="25">
        <v>0</v>
      </c>
      <c r="E38" s="25"/>
      <c r="F38" s="25">
        <v>1538.06</v>
      </c>
      <c r="G38" s="25"/>
      <c r="H38" s="25"/>
      <c r="I38" s="25">
        <f>+F38+D38</f>
        <v>1538.06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"/>
    </row>
    <row r="39" spans="1:29" ht="12.75">
      <c r="A39" s="30" t="s">
        <v>54</v>
      </c>
      <c r="B39" s="3"/>
      <c r="C39" s="3"/>
      <c r="D39" s="25">
        <v>113676735.22</v>
      </c>
      <c r="E39" s="25"/>
      <c r="F39" s="25">
        <v>21782033.56</v>
      </c>
      <c r="G39" s="25"/>
      <c r="H39" s="25"/>
      <c r="I39" s="25">
        <f>+F39+D39</f>
        <v>135458768.78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"/>
    </row>
    <row r="40" spans="1:29" ht="12.75">
      <c r="A40" s="30" t="s">
        <v>55</v>
      </c>
      <c r="B40" s="3"/>
      <c r="C40" s="3"/>
      <c r="D40" s="25"/>
      <c r="E40" s="25"/>
      <c r="F40" s="25"/>
      <c r="G40" s="25"/>
      <c r="H40" s="25"/>
      <c r="I40" s="25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7"/>
    </row>
    <row r="41" spans="2:29" ht="12.75">
      <c r="B41" s="3"/>
      <c r="C41" s="3"/>
      <c r="D41" s="25"/>
      <c r="E41" s="25"/>
      <c r="F41" s="25"/>
      <c r="G41" s="25"/>
      <c r="H41" s="25"/>
      <c r="I41" s="25">
        <f>+F41+D41</f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"/>
    </row>
    <row r="42" spans="1:29" ht="12.75">
      <c r="A42" s="30" t="s">
        <v>56</v>
      </c>
      <c r="B42" s="3"/>
      <c r="C42" s="3"/>
      <c r="D42" s="25"/>
      <c r="E42" s="25"/>
      <c r="F42" s="25"/>
      <c r="G42" s="25"/>
      <c r="H42" s="25"/>
      <c r="I42" s="25">
        <f>+F42+D42</f>
        <v>0</v>
      </c>
      <c r="J42" s="3"/>
      <c r="K42" t="s">
        <v>6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4" t="s">
        <v>9</v>
      </c>
      <c r="Y42" s="3"/>
      <c r="Z42" s="3"/>
      <c r="AA42" s="3"/>
      <c r="AB42" s="3"/>
      <c r="AC42" s="7"/>
    </row>
    <row r="43" spans="1:29" ht="12.75">
      <c r="A43" s="30" t="s">
        <v>57</v>
      </c>
      <c r="B43" s="3"/>
      <c r="C43" s="2"/>
      <c r="D43" s="25"/>
      <c r="E43" s="25"/>
      <c r="F43" s="25"/>
      <c r="G43" s="25"/>
      <c r="H43" s="25"/>
      <c r="I43" s="25"/>
      <c r="J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7"/>
    </row>
    <row r="44" spans="2:29" ht="12.75">
      <c r="B44" s="3"/>
      <c r="C44" s="3"/>
      <c r="D44" s="24"/>
      <c r="E44" s="24"/>
      <c r="F44" s="24"/>
      <c r="G44" s="25"/>
      <c r="H44" s="25"/>
      <c r="I44" s="25"/>
      <c r="J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2:29" ht="12.75">
      <c r="B45" s="3"/>
      <c r="C45" s="3"/>
      <c r="D45" s="24"/>
      <c r="E45" s="25"/>
      <c r="F45" s="25"/>
      <c r="G45" s="25"/>
      <c r="H45" s="25"/>
      <c r="I45" s="25"/>
      <c r="J45" s="3"/>
      <c r="L45" s="5" t="s">
        <v>70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5" t="s">
        <v>10</v>
      </c>
      <c r="Y45" s="3"/>
      <c r="Z45" s="3"/>
      <c r="AA45" s="3"/>
      <c r="AB45" s="3"/>
      <c r="AC45" s="3"/>
    </row>
    <row r="46" spans="2:29" ht="12.75">
      <c r="B46" s="3"/>
      <c r="C46" s="3"/>
      <c r="D46" s="24"/>
      <c r="E46" s="24"/>
      <c r="F46" s="24"/>
      <c r="G46" s="25"/>
      <c r="H46" s="25"/>
      <c r="I46" s="25"/>
      <c r="J46" s="3"/>
      <c r="L46" s="31" t="s">
        <v>71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" t="s">
        <v>65</v>
      </c>
      <c r="Y46" s="3"/>
      <c r="Z46" s="3"/>
      <c r="AA46" s="3"/>
      <c r="AB46" s="3"/>
      <c r="AC46" s="3"/>
    </row>
  </sheetData>
  <sheetProtection/>
  <mergeCells count="31">
    <mergeCell ref="B10:B11"/>
    <mergeCell ref="L10:P10"/>
    <mergeCell ref="A1:AC1"/>
    <mergeCell ref="A2:AC2"/>
    <mergeCell ref="A9:A11"/>
    <mergeCell ref="B9:F9"/>
    <mergeCell ref="G9:Q9"/>
    <mergeCell ref="R9:R11"/>
    <mergeCell ref="S9:V9"/>
    <mergeCell ref="W9:AA9"/>
    <mergeCell ref="AB9:AB11"/>
    <mergeCell ref="S10:S11"/>
    <mergeCell ref="T10:T11"/>
    <mergeCell ref="U10:U11"/>
    <mergeCell ref="V10:V11"/>
    <mergeCell ref="X10:X11"/>
    <mergeCell ref="Z10:Z11"/>
    <mergeCell ref="AA10:AA11"/>
    <mergeCell ref="C10:C11"/>
    <mergeCell ref="D10:D11"/>
    <mergeCell ref="E10:E11"/>
    <mergeCell ref="F10:F11"/>
    <mergeCell ref="G10:K10"/>
    <mergeCell ref="Y10:Y11"/>
    <mergeCell ref="Q10:Q11"/>
    <mergeCell ref="D27:E27"/>
    <mergeCell ref="F27:G27"/>
    <mergeCell ref="I27:J27"/>
    <mergeCell ref="S27:T27"/>
    <mergeCell ref="U27:V27"/>
    <mergeCell ref="W27:X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9">
      <selection activeCell="H35" sqref="H35"/>
    </sheetView>
  </sheetViews>
  <sheetFormatPr defaultColWidth="9.140625" defaultRowHeight="12.75"/>
  <cols>
    <col min="1" max="1" width="30.00390625" style="0" customWidth="1"/>
    <col min="2" max="2" width="15.28125" style="0" customWidth="1"/>
    <col min="3" max="4" width="13.7109375" style="0" customWidth="1"/>
    <col min="5" max="5" width="13.8515625" style="0" customWidth="1"/>
    <col min="6" max="6" width="12.7109375" style="0" customWidth="1"/>
    <col min="9" max="9" width="14.28125" style="0" customWidth="1"/>
    <col min="24" max="24" width="13.7109375" style="0" customWidth="1"/>
    <col min="25" max="25" width="11.140625" style="0" customWidth="1"/>
    <col min="26" max="26" width="12.57421875" style="0" customWidth="1"/>
    <col min="27" max="27" width="13.140625" style="0" customWidth="1"/>
  </cols>
  <sheetData>
    <row r="1" spans="1:29" ht="12.75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ht="12.75">
      <c r="A2" s="61" t="s">
        <v>87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5" spans="1:25" ht="12.75">
      <c r="A5" t="s">
        <v>23</v>
      </c>
      <c r="B5" s="1" t="s">
        <v>28</v>
      </c>
      <c r="Y5" s="1"/>
    </row>
    <row r="6" spans="1:25" ht="12.75">
      <c r="A6" t="s">
        <v>24</v>
      </c>
      <c r="B6" s="1" t="s">
        <v>29</v>
      </c>
      <c r="Y6" s="1"/>
    </row>
    <row r="7" spans="1:25" ht="12.75">
      <c r="A7" t="s">
        <v>25</v>
      </c>
      <c r="B7" s="1"/>
      <c r="Y7" s="1"/>
    </row>
    <row r="8" spans="1:25" ht="12.75">
      <c r="A8" t="s">
        <v>26</v>
      </c>
      <c r="B8" s="1"/>
      <c r="Y8" s="1"/>
    </row>
    <row r="9" spans="1:25" ht="12.75">
      <c r="A9" t="s">
        <v>27</v>
      </c>
      <c r="B9" s="1" t="s">
        <v>7</v>
      </c>
      <c r="Y9" s="1"/>
    </row>
    <row r="10" spans="1:29" ht="22.5">
      <c r="A10" s="13">
        <v>1</v>
      </c>
      <c r="B10" s="8">
        <v>2</v>
      </c>
      <c r="C10" s="8">
        <v>3</v>
      </c>
      <c r="D10" s="8">
        <v>4</v>
      </c>
      <c r="E10" s="8">
        <v>5</v>
      </c>
      <c r="F10" s="15" t="s">
        <v>17</v>
      </c>
      <c r="G10" s="8">
        <v>7</v>
      </c>
      <c r="H10" s="8">
        <v>8</v>
      </c>
      <c r="I10" s="8">
        <v>9</v>
      </c>
      <c r="J10" s="8">
        <v>10</v>
      </c>
      <c r="K10" s="15" t="s">
        <v>30</v>
      </c>
      <c r="L10" s="8">
        <v>12</v>
      </c>
      <c r="M10" s="8">
        <v>13</v>
      </c>
      <c r="N10" s="8">
        <v>14</v>
      </c>
      <c r="O10" s="8">
        <v>15</v>
      </c>
      <c r="P10" s="15" t="s">
        <v>36</v>
      </c>
      <c r="Q10" s="8" t="s">
        <v>31</v>
      </c>
      <c r="R10" s="15" t="s">
        <v>33</v>
      </c>
      <c r="S10" s="8">
        <v>19</v>
      </c>
      <c r="T10" s="8">
        <v>20</v>
      </c>
      <c r="U10" s="8">
        <v>21</v>
      </c>
      <c r="V10" s="15" t="s">
        <v>34</v>
      </c>
      <c r="W10" s="8">
        <v>23</v>
      </c>
      <c r="X10" s="8">
        <v>24</v>
      </c>
      <c r="Y10" s="8">
        <v>25</v>
      </c>
      <c r="Z10" s="8">
        <v>26</v>
      </c>
      <c r="AA10" s="15" t="s">
        <v>35</v>
      </c>
      <c r="AB10" s="8">
        <v>28</v>
      </c>
      <c r="AC10" s="14"/>
    </row>
    <row r="11" spans="1:29" ht="12.75">
      <c r="A11" s="17"/>
      <c r="B11" s="44" t="s">
        <v>0</v>
      </c>
      <c r="C11" s="44" t="s">
        <v>85</v>
      </c>
      <c r="D11" s="18"/>
      <c r="E11" s="44" t="s">
        <v>2</v>
      </c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20"/>
      <c r="Z11" s="20"/>
      <c r="AA11" s="21"/>
      <c r="AB11" s="21"/>
      <c r="AC11" s="22"/>
    </row>
    <row r="12" spans="1:29" ht="12.75">
      <c r="A12" s="17" t="s">
        <v>37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0"/>
      <c r="Y12" s="20"/>
      <c r="Z12" s="20"/>
      <c r="AA12" s="21"/>
      <c r="AB12" s="21"/>
      <c r="AC12" s="24"/>
    </row>
    <row r="13" spans="1:29" ht="12.75">
      <c r="A13" s="27" t="s">
        <v>38</v>
      </c>
      <c r="B13" s="40">
        <v>918510.07</v>
      </c>
      <c r="C13" s="18">
        <v>622753.07</v>
      </c>
      <c r="D13" s="2"/>
      <c r="E13" s="18">
        <v>14640839.75</v>
      </c>
      <c r="F13" s="18">
        <f>SUM(B13+C13+E13)</f>
        <v>16182102.89</v>
      </c>
      <c r="G13" s="18"/>
      <c r="H13" s="18"/>
      <c r="I13" s="18"/>
      <c r="J13" s="18"/>
      <c r="K13" s="18">
        <f>+G13+H13+I13+J13</f>
        <v>0</v>
      </c>
      <c r="L13" s="18"/>
      <c r="M13" s="18"/>
      <c r="N13" s="18"/>
      <c r="O13" s="18"/>
      <c r="P13" s="18">
        <f>+L13+M13+N13+O13</f>
        <v>0</v>
      </c>
      <c r="Q13" s="18">
        <f>+K13+P13</f>
        <v>0</v>
      </c>
      <c r="R13" s="18">
        <f>+P13+Q13</f>
        <v>0</v>
      </c>
      <c r="S13" s="18"/>
      <c r="T13" s="18"/>
      <c r="U13" s="18"/>
      <c r="V13" s="18">
        <f>+S13+T13+U13</f>
        <v>0</v>
      </c>
      <c r="W13" s="18"/>
      <c r="X13" s="20">
        <f aca="true" t="shared" si="0" ref="X13:X21">+L13+G13+B13</f>
        <v>918510.07</v>
      </c>
      <c r="Y13" s="20">
        <f aca="true" t="shared" si="1" ref="Y13:Z21">+M13+H13+C13</f>
        <v>622753.07</v>
      </c>
      <c r="Z13" s="18"/>
      <c r="AA13" s="21">
        <f aca="true" t="shared" si="2" ref="AA13:AA22">+W13+X13+Y13+Z13</f>
        <v>1541263.14</v>
      </c>
      <c r="AB13" s="21"/>
      <c r="AC13" s="24"/>
    </row>
    <row r="14" spans="1:29" ht="12.75">
      <c r="A14" s="27" t="s">
        <v>39</v>
      </c>
      <c r="B14" s="40">
        <v>1680323.27</v>
      </c>
      <c r="C14" s="18">
        <v>1698689.2</v>
      </c>
      <c r="D14" s="2"/>
      <c r="E14" s="18">
        <v>17993723.23</v>
      </c>
      <c r="F14" s="18">
        <f>SUM(B14+C14+E14)</f>
        <v>21372735.7</v>
      </c>
      <c r="G14" s="18"/>
      <c r="H14" s="18"/>
      <c r="I14" s="18"/>
      <c r="J14" s="18"/>
      <c r="K14" s="18">
        <f aca="true" t="shared" si="3" ref="K14:K22">+G14+H14+I14+J14</f>
        <v>0</v>
      </c>
      <c r="L14" s="18"/>
      <c r="M14" s="18"/>
      <c r="N14" s="18"/>
      <c r="O14" s="18"/>
      <c r="P14" s="18">
        <f aca="true" t="shared" si="4" ref="P14:P21">+L14+M14+N14+O14</f>
        <v>0</v>
      </c>
      <c r="Q14" s="18">
        <f aca="true" t="shared" si="5" ref="Q14:Q21">+K14+P14</f>
        <v>0</v>
      </c>
      <c r="R14" s="18">
        <f aca="true" t="shared" si="6" ref="R14:R22">+P14+Q14</f>
        <v>0</v>
      </c>
      <c r="S14" s="18"/>
      <c r="T14" s="18"/>
      <c r="U14" s="18"/>
      <c r="V14" s="18">
        <f aca="true" t="shared" si="7" ref="V14:V22">+S14+T14+U14</f>
        <v>0</v>
      </c>
      <c r="W14" s="18"/>
      <c r="X14" s="20">
        <f t="shared" si="0"/>
        <v>1680323.27</v>
      </c>
      <c r="Y14" s="20">
        <f t="shared" si="1"/>
        <v>1698689.2</v>
      </c>
      <c r="Z14" s="18">
        <v>10971273.77</v>
      </c>
      <c r="AA14" s="21">
        <f t="shared" si="2"/>
        <v>14350286.239999998</v>
      </c>
      <c r="AB14" s="21"/>
      <c r="AC14" s="24"/>
    </row>
    <row r="15" spans="1:29" ht="12.75">
      <c r="A15" s="23" t="s">
        <v>40</v>
      </c>
      <c r="B15" s="18"/>
      <c r="C15" s="18"/>
      <c r="D15" s="18"/>
      <c r="E15" s="18"/>
      <c r="F15" s="18"/>
      <c r="G15" s="18"/>
      <c r="H15" s="18"/>
      <c r="I15" s="18"/>
      <c r="J15" s="18"/>
      <c r="K15" s="18">
        <f t="shared" si="3"/>
        <v>0</v>
      </c>
      <c r="L15" s="18"/>
      <c r="M15" s="18"/>
      <c r="N15" s="18"/>
      <c r="O15" s="18"/>
      <c r="P15" s="18">
        <f t="shared" si="4"/>
        <v>0</v>
      </c>
      <c r="Q15" s="18">
        <f t="shared" si="5"/>
        <v>0</v>
      </c>
      <c r="R15" s="18">
        <f t="shared" si="6"/>
        <v>0</v>
      </c>
      <c r="S15" s="18"/>
      <c r="T15" s="18"/>
      <c r="U15" s="18"/>
      <c r="V15" s="18">
        <f t="shared" si="7"/>
        <v>0</v>
      </c>
      <c r="W15" s="18"/>
      <c r="X15" s="20">
        <f t="shared" si="0"/>
        <v>0</v>
      </c>
      <c r="Y15" s="20">
        <f t="shared" si="1"/>
        <v>0</v>
      </c>
      <c r="Z15" s="20">
        <f t="shared" si="1"/>
        <v>0</v>
      </c>
      <c r="AA15" s="21">
        <f t="shared" si="2"/>
        <v>0</v>
      </c>
      <c r="AB15" s="21"/>
      <c r="AC15" s="24"/>
    </row>
    <row r="16" spans="1:29" ht="12.75">
      <c r="A16" s="27" t="s">
        <v>41</v>
      </c>
      <c r="B16" s="18"/>
      <c r="C16" s="18"/>
      <c r="D16" s="18"/>
      <c r="E16" s="18"/>
      <c r="F16" s="18">
        <f>SUM(B16+C16+E16)</f>
        <v>0</v>
      </c>
      <c r="G16" s="18"/>
      <c r="H16" s="18"/>
      <c r="I16" s="18"/>
      <c r="J16" s="18"/>
      <c r="K16" s="18">
        <f t="shared" si="3"/>
        <v>0</v>
      </c>
      <c r="L16" s="18"/>
      <c r="M16" s="18"/>
      <c r="N16" s="18"/>
      <c r="O16" s="18"/>
      <c r="P16" s="18">
        <f t="shared" si="4"/>
        <v>0</v>
      </c>
      <c r="Q16" s="18">
        <f t="shared" si="5"/>
        <v>0</v>
      </c>
      <c r="R16" s="18">
        <f t="shared" si="6"/>
        <v>0</v>
      </c>
      <c r="S16" s="18"/>
      <c r="T16" s="18"/>
      <c r="U16" s="18"/>
      <c r="V16" s="18">
        <f t="shared" si="7"/>
        <v>0</v>
      </c>
      <c r="W16" s="18"/>
      <c r="X16" s="20">
        <f t="shared" si="0"/>
        <v>0</v>
      </c>
      <c r="Y16" s="20">
        <f t="shared" si="1"/>
        <v>0</v>
      </c>
      <c r="Z16" s="20">
        <f t="shared" si="1"/>
        <v>0</v>
      </c>
      <c r="AA16" s="21">
        <f t="shared" si="2"/>
        <v>0</v>
      </c>
      <c r="AB16" s="21"/>
      <c r="AC16" s="24"/>
    </row>
    <row r="17" spans="1:29" ht="12.75">
      <c r="A17" s="17" t="s">
        <v>42</v>
      </c>
      <c r="B17" s="18"/>
      <c r="C17" s="18"/>
      <c r="D17" s="18"/>
      <c r="E17" s="18"/>
      <c r="F17" s="18">
        <f aca="true" t="shared" si="8" ref="F17:F22">+B17+C17+D17+E17</f>
        <v>0</v>
      </c>
      <c r="G17" s="18"/>
      <c r="H17" s="18"/>
      <c r="I17" s="18"/>
      <c r="J17" s="18"/>
      <c r="K17" s="18">
        <f t="shared" si="3"/>
        <v>0</v>
      </c>
      <c r="L17" s="18"/>
      <c r="M17" s="18"/>
      <c r="N17" s="18"/>
      <c r="O17" s="18"/>
      <c r="P17" s="18">
        <f t="shared" si="4"/>
        <v>0</v>
      </c>
      <c r="Q17" s="18">
        <f t="shared" si="5"/>
        <v>0</v>
      </c>
      <c r="R17" s="18">
        <f t="shared" si="6"/>
        <v>0</v>
      </c>
      <c r="S17" s="18"/>
      <c r="T17" s="18"/>
      <c r="U17" s="18"/>
      <c r="V17" s="18">
        <f t="shared" si="7"/>
        <v>0</v>
      </c>
      <c r="W17" s="18"/>
      <c r="X17" s="20">
        <f t="shared" si="0"/>
        <v>0</v>
      </c>
      <c r="Y17" s="20"/>
      <c r="Z17" s="20">
        <f t="shared" si="1"/>
        <v>0</v>
      </c>
      <c r="AA17" s="21">
        <f t="shared" si="2"/>
        <v>0</v>
      </c>
      <c r="AB17" s="21"/>
      <c r="AC17" s="24"/>
    </row>
    <row r="18" spans="1:29" ht="12.75">
      <c r="A18" s="23" t="s">
        <v>43</v>
      </c>
      <c r="B18" s="18"/>
      <c r="C18" s="18"/>
      <c r="D18" s="18"/>
      <c r="E18" s="18"/>
      <c r="F18" s="18">
        <f t="shared" si="8"/>
        <v>0</v>
      </c>
      <c r="G18" s="18"/>
      <c r="H18" s="18"/>
      <c r="I18" s="18"/>
      <c r="J18" s="18"/>
      <c r="K18" s="18">
        <f t="shared" si="3"/>
        <v>0</v>
      </c>
      <c r="L18" s="18"/>
      <c r="M18" s="18"/>
      <c r="N18" s="18"/>
      <c r="O18" s="18"/>
      <c r="P18" s="18">
        <f t="shared" si="4"/>
        <v>0</v>
      </c>
      <c r="Q18" s="18">
        <f t="shared" si="5"/>
        <v>0</v>
      </c>
      <c r="R18" s="18">
        <f t="shared" si="6"/>
        <v>0</v>
      </c>
      <c r="S18" s="18"/>
      <c r="T18" s="18"/>
      <c r="U18" s="18"/>
      <c r="V18" s="18">
        <f t="shared" si="7"/>
        <v>0</v>
      </c>
      <c r="W18" s="18"/>
      <c r="X18" s="20">
        <f t="shared" si="0"/>
        <v>0</v>
      </c>
      <c r="Y18" s="20">
        <f>+M18+H18+C18</f>
        <v>0</v>
      </c>
      <c r="Z18" s="20">
        <f t="shared" si="1"/>
        <v>0</v>
      </c>
      <c r="AA18" s="21">
        <f t="shared" si="2"/>
        <v>0</v>
      </c>
      <c r="AB18" s="21"/>
      <c r="AC18" s="24"/>
    </row>
    <row r="19" spans="1:29" ht="12.75">
      <c r="A19" s="23" t="s">
        <v>44</v>
      </c>
      <c r="B19" s="18"/>
      <c r="C19" s="18"/>
      <c r="D19" s="18"/>
      <c r="E19" s="18"/>
      <c r="F19" s="18">
        <f t="shared" si="8"/>
        <v>0</v>
      </c>
      <c r="G19" s="18"/>
      <c r="H19" s="18"/>
      <c r="I19" s="18"/>
      <c r="J19" s="18"/>
      <c r="K19" s="18">
        <f t="shared" si="3"/>
        <v>0</v>
      </c>
      <c r="L19" s="18"/>
      <c r="M19" s="18"/>
      <c r="N19" s="18"/>
      <c r="O19" s="18"/>
      <c r="P19" s="18">
        <f t="shared" si="4"/>
        <v>0</v>
      </c>
      <c r="Q19" s="18">
        <f t="shared" si="5"/>
        <v>0</v>
      </c>
      <c r="R19" s="18">
        <f t="shared" si="6"/>
        <v>0</v>
      </c>
      <c r="S19" s="18"/>
      <c r="T19" s="18"/>
      <c r="U19" s="18"/>
      <c r="V19" s="18">
        <f t="shared" si="7"/>
        <v>0</v>
      </c>
      <c r="W19" s="18"/>
      <c r="X19" s="20">
        <f t="shared" si="0"/>
        <v>0</v>
      </c>
      <c r="Y19" s="20">
        <f>+M19+H19+C19</f>
        <v>0</v>
      </c>
      <c r="Z19" s="20">
        <f t="shared" si="1"/>
        <v>0</v>
      </c>
      <c r="AA19" s="21">
        <f t="shared" si="2"/>
        <v>0</v>
      </c>
      <c r="AB19" s="21"/>
      <c r="AC19" s="24"/>
    </row>
    <row r="20" spans="1:29" ht="12.75">
      <c r="A20" s="28"/>
      <c r="B20" s="18"/>
      <c r="C20" s="18"/>
      <c r="D20" s="18"/>
      <c r="E20" s="18"/>
      <c r="F20" s="18">
        <f t="shared" si="8"/>
        <v>0</v>
      </c>
      <c r="G20" s="18"/>
      <c r="H20" s="18"/>
      <c r="I20" s="18"/>
      <c r="J20" s="18"/>
      <c r="K20" s="18">
        <f t="shared" si="3"/>
        <v>0</v>
      </c>
      <c r="L20" s="18"/>
      <c r="M20" s="18"/>
      <c r="N20" s="18"/>
      <c r="O20" s="18"/>
      <c r="P20" s="18">
        <f t="shared" si="4"/>
        <v>0</v>
      </c>
      <c r="Q20" s="18">
        <f t="shared" si="5"/>
        <v>0</v>
      </c>
      <c r="R20" s="18">
        <f t="shared" si="6"/>
        <v>0</v>
      </c>
      <c r="S20" s="18"/>
      <c r="T20" s="18"/>
      <c r="U20" s="18"/>
      <c r="V20" s="18">
        <f t="shared" si="7"/>
        <v>0</v>
      </c>
      <c r="W20" s="18"/>
      <c r="X20" s="20">
        <f t="shared" si="0"/>
        <v>0</v>
      </c>
      <c r="Y20" s="20">
        <f>+M20+H20+C20</f>
        <v>0</v>
      </c>
      <c r="Z20" s="20">
        <f t="shared" si="1"/>
        <v>0</v>
      </c>
      <c r="AA20" s="21">
        <f t="shared" si="2"/>
        <v>0</v>
      </c>
      <c r="AB20" s="21"/>
      <c r="AC20" s="24"/>
    </row>
    <row r="21" spans="1:29" ht="12.75">
      <c r="A21" s="28"/>
      <c r="B21" s="18"/>
      <c r="C21" s="18"/>
      <c r="D21" s="18"/>
      <c r="E21" s="18"/>
      <c r="F21" s="37">
        <f t="shared" si="8"/>
        <v>0</v>
      </c>
      <c r="G21" s="18"/>
      <c r="H21" s="18"/>
      <c r="I21" s="18"/>
      <c r="J21" s="18"/>
      <c r="K21" s="18">
        <f t="shared" si="3"/>
        <v>0</v>
      </c>
      <c r="L21" s="18"/>
      <c r="M21" s="18"/>
      <c r="N21" s="18"/>
      <c r="O21" s="18"/>
      <c r="P21" s="18">
        <f t="shared" si="4"/>
        <v>0</v>
      </c>
      <c r="Q21" s="18">
        <f t="shared" si="5"/>
        <v>0</v>
      </c>
      <c r="R21" s="18">
        <f t="shared" si="6"/>
        <v>0</v>
      </c>
      <c r="S21" s="18"/>
      <c r="T21" s="18"/>
      <c r="U21" s="18"/>
      <c r="V21" s="18">
        <f t="shared" si="7"/>
        <v>0</v>
      </c>
      <c r="W21" s="18"/>
      <c r="X21" s="20">
        <f t="shared" si="0"/>
        <v>0</v>
      </c>
      <c r="Y21" s="20">
        <f>+M21+H21+C21</f>
        <v>0</v>
      </c>
      <c r="Z21" s="20">
        <f t="shared" si="1"/>
        <v>0</v>
      </c>
      <c r="AA21" s="21">
        <f t="shared" si="2"/>
        <v>0</v>
      </c>
      <c r="AB21" s="21"/>
      <c r="AC21" s="24"/>
    </row>
    <row r="22" spans="1:29" ht="13.5" thickBot="1">
      <c r="A22" s="34" t="s">
        <v>3</v>
      </c>
      <c r="B22" s="38">
        <f>SUM(B11:B21)</f>
        <v>2598833.34</v>
      </c>
      <c r="C22" s="38">
        <f>SUM(C11:C21)</f>
        <v>2321442.27</v>
      </c>
      <c r="D22" s="38">
        <f>SUM(D11:D21)</f>
        <v>0</v>
      </c>
      <c r="E22" s="38">
        <f>SUM(E11:E21)</f>
        <v>32634562.98</v>
      </c>
      <c r="F22" s="38">
        <f t="shared" si="8"/>
        <v>37554838.59</v>
      </c>
      <c r="G22" s="33">
        <f>SUM(G11:G21)</f>
        <v>0</v>
      </c>
      <c r="H22" s="33">
        <f>SUM(H11:H21)</f>
        <v>0</v>
      </c>
      <c r="I22" s="33">
        <f>SUM(I11:I21)</f>
        <v>0</v>
      </c>
      <c r="J22" s="33"/>
      <c r="K22" s="38">
        <f t="shared" si="3"/>
        <v>0</v>
      </c>
      <c r="L22" s="33">
        <f>SUM(L11:L21)</f>
        <v>0</v>
      </c>
      <c r="M22" s="33">
        <f>SUM(M11:M21)</f>
        <v>0</v>
      </c>
      <c r="N22" s="33">
        <f>SUM(N11:N21)</f>
        <v>0</v>
      </c>
      <c r="O22" s="33"/>
      <c r="P22" s="33">
        <f>SUM(P11:P21)</f>
        <v>0</v>
      </c>
      <c r="Q22" s="33"/>
      <c r="R22" s="38">
        <f t="shared" si="6"/>
        <v>0</v>
      </c>
      <c r="S22" s="33"/>
      <c r="T22" s="33"/>
      <c r="U22" s="33"/>
      <c r="V22" s="38">
        <f t="shared" si="7"/>
        <v>0</v>
      </c>
      <c r="W22" s="33"/>
      <c r="X22" s="33">
        <f>SUM(X11:X21)</f>
        <v>2598833.34</v>
      </c>
      <c r="Y22" s="33">
        <f>SUM(Y11:Y21)</f>
        <v>2321442.27</v>
      </c>
      <c r="Z22" s="33">
        <f>SUM(Z11:Z21)</f>
        <v>10971273.77</v>
      </c>
      <c r="AA22" s="39">
        <f t="shared" si="2"/>
        <v>15891549.379999999</v>
      </c>
      <c r="AB22" s="35">
        <f>SUM(AB11:AB21)</f>
        <v>0</v>
      </c>
      <c r="AC22" s="36"/>
    </row>
    <row r="23" spans="2:29" ht="13.5" thickTop="1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"/>
    </row>
    <row r="24" spans="1:29" ht="12.75">
      <c r="A24" s="30" t="s">
        <v>45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"/>
    </row>
    <row r="25" spans="2:29" ht="12.75">
      <c r="B25" s="29"/>
      <c r="C25" s="29"/>
      <c r="D25" s="45" t="s">
        <v>84</v>
      </c>
      <c r="E25" s="45"/>
      <c r="F25" s="45" t="s">
        <v>88</v>
      </c>
      <c r="G25" s="45"/>
      <c r="H25" s="32"/>
      <c r="I25" s="45" t="s">
        <v>46</v>
      </c>
      <c r="J25" s="45"/>
      <c r="K25" s="3"/>
      <c r="L25" s="3"/>
      <c r="M25" s="3"/>
      <c r="N25" s="3"/>
      <c r="O25" s="3"/>
      <c r="P25" s="3"/>
      <c r="Q25" s="3"/>
      <c r="R25" s="3"/>
      <c r="S25" s="45" t="s">
        <v>60</v>
      </c>
      <c r="T25" s="45"/>
      <c r="U25" s="45" t="s">
        <v>61</v>
      </c>
      <c r="V25" s="45"/>
      <c r="W25" s="45" t="s">
        <v>46</v>
      </c>
      <c r="X25" s="45"/>
      <c r="Y25" s="3"/>
      <c r="Z25" s="3"/>
      <c r="AA25" s="3"/>
      <c r="AB25" s="3"/>
      <c r="AC25" s="7"/>
    </row>
    <row r="26" spans="2:29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1" t="s">
        <v>58</v>
      </c>
      <c r="P26" s="3"/>
      <c r="Q26" s="31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7"/>
    </row>
    <row r="27" spans="1:29" ht="12.75">
      <c r="A27" s="30" t="s">
        <v>47</v>
      </c>
      <c r="B27" s="3"/>
      <c r="C27" s="3"/>
      <c r="D27" s="24"/>
      <c r="E27" s="3"/>
      <c r="F27" s="3"/>
      <c r="G27" s="3"/>
      <c r="H27" s="3"/>
      <c r="I27" s="3"/>
      <c r="J27" s="3"/>
      <c r="K27" s="3"/>
      <c r="L27" s="3"/>
      <c r="M27" s="3"/>
      <c r="N27" s="3"/>
      <c r="O27" s="31" t="s">
        <v>59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7"/>
    </row>
    <row r="28" spans="1:29" ht="12.75">
      <c r="A28" s="30" t="s">
        <v>48</v>
      </c>
      <c r="B28" s="3"/>
      <c r="C28" s="3"/>
      <c r="D28" s="25">
        <v>54663000</v>
      </c>
      <c r="E28" s="3"/>
      <c r="F28" s="25">
        <v>21101000</v>
      </c>
      <c r="G28" s="3"/>
      <c r="H28" s="3"/>
      <c r="I28" s="25">
        <f>+F28+D28</f>
        <v>75764000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7"/>
    </row>
    <row r="29" spans="1:29" ht="12.75">
      <c r="A29" s="30" t="s">
        <v>49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7"/>
    </row>
    <row r="30" spans="1:29" ht="12.75">
      <c r="A30" s="30" t="s">
        <v>50</v>
      </c>
      <c r="B30" s="3"/>
      <c r="C30" s="3"/>
      <c r="D30" s="25">
        <v>0</v>
      </c>
      <c r="E30" s="25">
        <v>0</v>
      </c>
      <c r="F30" s="25">
        <v>0</v>
      </c>
      <c r="G30" s="25"/>
      <c r="H30" s="25"/>
      <c r="I30" s="25">
        <f>+F30+D30</f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7"/>
    </row>
    <row r="31" spans="1:29" ht="12.75">
      <c r="A31" s="30" t="s">
        <v>51</v>
      </c>
      <c r="B31" s="3"/>
      <c r="C31" s="3"/>
      <c r="D31" s="25"/>
      <c r="E31" s="25"/>
      <c r="F31" s="25"/>
      <c r="G31" s="25"/>
      <c r="H31" s="25"/>
      <c r="I31" s="2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7"/>
    </row>
    <row r="32" spans="1:29" ht="12.75">
      <c r="A32" s="30" t="s">
        <v>52</v>
      </c>
      <c r="B32" s="3"/>
      <c r="C32" s="3"/>
      <c r="D32" s="25"/>
      <c r="E32" s="25"/>
      <c r="F32" s="25"/>
      <c r="G32" s="25"/>
      <c r="H32" s="25"/>
      <c r="I32" s="25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7"/>
    </row>
    <row r="33" spans="1:29" ht="12.75">
      <c r="A33" s="30" t="s">
        <v>53</v>
      </c>
      <c r="B33" s="3"/>
      <c r="C33" s="3"/>
      <c r="D33" s="25"/>
      <c r="E33" s="25"/>
      <c r="F33" s="25"/>
      <c r="G33" s="25"/>
      <c r="H33" s="25"/>
      <c r="I33" s="25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7"/>
    </row>
    <row r="34" spans="1:29" ht="12.75">
      <c r="A34" s="30" t="s">
        <v>62</v>
      </c>
      <c r="B34" s="3"/>
      <c r="C34" s="3"/>
      <c r="D34" s="25">
        <v>0</v>
      </c>
      <c r="E34" s="25"/>
      <c r="F34" s="25">
        <v>0</v>
      </c>
      <c r="G34" s="25"/>
      <c r="H34" s="25"/>
      <c r="I34" s="25">
        <f>+F34+D34</f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"/>
    </row>
    <row r="35" spans="1:29" ht="12.75">
      <c r="A35" s="30" t="s">
        <v>63</v>
      </c>
      <c r="B35" s="3"/>
      <c r="C35" s="3"/>
      <c r="D35" s="25">
        <v>38207831.18</v>
      </c>
      <c r="E35" s="25"/>
      <c r="F35" s="25">
        <v>37554838.59</v>
      </c>
      <c r="G35" s="25"/>
      <c r="H35" s="25"/>
      <c r="I35" s="25">
        <f>+F35+D35</f>
        <v>75762669.77000001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7"/>
    </row>
    <row r="36" spans="1:29" ht="12.75">
      <c r="A36" s="30"/>
      <c r="B36" s="3"/>
      <c r="C36" s="3"/>
      <c r="D36" s="25"/>
      <c r="E36" s="25"/>
      <c r="F36" s="25"/>
      <c r="G36" s="25"/>
      <c r="H36" s="25"/>
      <c r="I36" s="25">
        <f>+F36+D36</f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7"/>
    </row>
    <row r="37" spans="1:29" ht="12.75">
      <c r="A37" s="30" t="s">
        <v>54</v>
      </c>
      <c r="B37" s="3"/>
      <c r="C37" s="3"/>
      <c r="D37" s="25">
        <v>38207831.18</v>
      </c>
      <c r="E37" s="25"/>
      <c r="F37" s="25">
        <v>37554838.59</v>
      </c>
      <c r="G37" s="25"/>
      <c r="H37" s="25"/>
      <c r="I37" s="25">
        <f>+F37+D37</f>
        <v>75762669.77000001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7"/>
    </row>
    <row r="38" spans="1:29" ht="12.75">
      <c r="A38" s="30" t="s">
        <v>55</v>
      </c>
      <c r="B38" s="3"/>
      <c r="C38" s="3"/>
      <c r="D38" s="25">
        <v>848.36</v>
      </c>
      <c r="E38" s="25"/>
      <c r="F38" s="25">
        <v>481.87</v>
      </c>
      <c r="G38" s="25"/>
      <c r="H38" s="25"/>
      <c r="I38" s="25">
        <f>SUM(D38:F38)</f>
        <v>1330.23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7"/>
    </row>
    <row r="39" spans="2:29" ht="12.75">
      <c r="B39" s="3"/>
      <c r="C39" s="3"/>
      <c r="D39" s="25"/>
      <c r="E39" s="25"/>
      <c r="F39" s="25"/>
      <c r="G39" s="25"/>
      <c r="H39" s="25"/>
      <c r="I39" s="25">
        <f>+F39+D39</f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"/>
    </row>
    <row r="40" spans="1:29" ht="12.75">
      <c r="A40" s="30" t="s">
        <v>56</v>
      </c>
      <c r="B40" s="3"/>
      <c r="C40" s="3"/>
      <c r="D40" s="25"/>
      <c r="E40" s="25"/>
      <c r="F40" s="25"/>
      <c r="G40" s="25"/>
      <c r="H40" s="25"/>
      <c r="I40" s="25">
        <f>+F40+D40</f>
        <v>0</v>
      </c>
      <c r="J40" s="3"/>
      <c r="K40" t="s">
        <v>6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4"/>
      <c r="Y40" s="3"/>
      <c r="Z40" s="3"/>
      <c r="AA40" s="3"/>
      <c r="AB40" s="3"/>
      <c r="AC40" s="7"/>
    </row>
    <row r="41" spans="1:29" ht="12.75">
      <c r="A41" s="30" t="s">
        <v>57</v>
      </c>
      <c r="B41" s="3"/>
      <c r="C41" s="2"/>
      <c r="D41" s="25"/>
      <c r="E41" s="25"/>
      <c r="F41" s="25"/>
      <c r="G41" s="25"/>
      <c r="H41" s="25"/>
      <c r="I41" s="25"/>
      <c r="J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7"/>
    </row>
    <row r="42" spans="2:29" ht="12.75">
      <c r="B42" s="3"/>
      <c r="C42" s="3"/>
      <c r="D42" s="24"/>
      <c r="E42" s="24"/>
      <c r="F42" s="24"/>
      <c r="G42" s="25"/>
      <c r="H42" s="25"/>
      <c r="I42" s="25"/>
      <c r="J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ht="12.75">
      <c r="B43" s="3"/>
      <c r="C43" s="3"/>
      <c r="D43" s="24"/>
      <c r="E43" s="25"/>
      <c r="F43" s="25"/>
      <c r="G43" s="25"/>
      <c r="H43" s="25"/>
      <c r="I43" s="25"/>
      <c r="J43" s="3"/>
      <c r="L43" s="5" t="s">
        <v>70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5"/>
      <c r="Y43" s="3"/>
      <c r="Z43" s="3"/>
      <c r="AA43" s="3"/>
      <c r="AB43" s="3"/>
      <c r="AC43" s="3"/>
    </row>
    <row r="44" spans="2:29" ht="12.75">
      <c r="B44" s="3"/>
      <c r="C44" s="3"/>
      <c r="D44" s="24"/>
      <c r="E44" s="24"/>
      <c r="F44" s="24"/>
      <c r="G44" s="25"/>
      <c r="H44" s="25"/>
      <c r="I44" s="25"/>
      <c r="J44" s="3"/>
      <c r="L44" s="31" t="s">
        <v>86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"/>
      <c r="Y44" s="3"/>
      <c r="Z44" s="3"/>
      <c r="AA44" s="3"/>
      <c r="AB44" s="3"/>
      <c r="AC44" s="3"/>
    </row>
  </sheetData>
  <sheetProtection/>
  <mergeCells count="8">
    <mergeCell ref="A1:AC1"/>
    <mergeCell ref="A2:AC2"/>
    <mergeCell ref="D25:E25"/>
    <mergeCell ref="F25:G25"/>
    <mergeCell ref="I25:J25"/>
    <mergeCell ref="S25:T25"/>
    <mergeCell ref="U25:V25"/>
    <mergeCell ref="W25:X25"/>
  </mergeCells>
  <printOptions/>
  <pageMargins left="0.7" right="0" top="0.75" bottom="0.75" header="0.3" footer="0.3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DENR XII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user</cp:lastModifiedBy>
  <cp:lastPrinted>2017-05-02T02:23:41Z</cp:lastPrinted>
  <dcterms:created xsi:type="dcterms:W3CDTF">2009-08-04T02:29:09Z</dcterms:created>
  <dcterms:modified xsi:type="dcterms:W3CDTF">2017-07-01T09:18:22Z</dcterms:modified>
  <cp:category/>
  <cp:version/>
  <cp:contentType/>
  <cp:contentStatus/>
</cp:coreProperties>
</file>